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85" windowHeight="7740" tabRatio="718" activeTab="7"/>
  </bookViews>
  <sheets>
    <sheet name="Журналы" sheetId="1" r:id="rId1"/>
    <sheet name="Газеты " sheetId="2" r:id="rId2"/>
    <sheet name="РГВК" sheetId="3" r:id="rId3"/>
    <sheet name="РИА Дагестан" sheetId="4" r:id="rId4"/>
    <sheet name="ДКИ" sheetId="5" r:id="rId5"/>
    <sheet name="Дагпечать" sheetId="6" r:id="rId6"/>
    <sheet name="ИД Даг." sheetId="7" r:id="rId7"/>
    <sheet name="ИКЦ" sheetId="8" r:id="rId8"/>
  </sheets>
  <definedNames/>
  <calcPr fullCalcOnLoad="1"/>
</workbook>
</file>

<file path=xl/sharedStrings.xml><?xml version="1.0" encoding="utf-8"?>
<sst xmlns="http://schemas.openxmlformats.org/spreadsheetml/2006/main" count="339" uniqueCount="196">
  <si>
    <t>№</t>
  </si>
  <si>
    <t xml:space="preserve">Наименование показателя </t>
  </si>
  <si>
    <t>Единица измерения</t>
  </si>
  <si>
    <t>1.</t>
  </si>
  <si>
    <t>2.</t>
  </si>
  <si>
    <t>№ газеты формата 4А2</t>
  </si>
  <si>
    <t>3.</t>
  </si>
  <si>
    <t>4.</t>
  </si>
  <si>
    <t>количество жалоб</t>
  </si>
  <si>
    <t>ГБУ РД «Редакция республиканского журнала "Народы Дагестана"»</t>
  </si>
  <si>
    <t>ГБУ РД «Редакция республиканского журнала "Дагестан"»</t>
  </si>
  <si>
    <t>ГБУ РД «Редакция республиканского журнала "Женщина Дагестана"»</t>
  </si>
  <si>
    <t>Наименования учреждений</t>
  </si>
  <si>
    <t>тыс.экз.</t>
  </si>
  <si>
    <t>%</t>
  </si>
  <si>
    <t xml:space="preserve">тыс.информационных материалов </t>
  </si>
  <si>
    <t xml:space="preserve">Объем выпуска книжной продукции за год </t>
  </si>
  <si>
    <t>наименование</t>
  </si>
  <si>
    <t>Число поданных жалоб на несвоевременную доставку периодической печати, не соблюдение требований розничной торговли, признанных в установленном порядке обоснованными</t>
  </si>
  <si>
    <t>Наименование показателя</t>
  </si>
  <si>
    <t>Лезги газет</t>
  </si>
  <si>
    <t>Ватан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</si>
  <si>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</si>
  <si>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</si>
  <si>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</si>
  <si>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</si>
  <si>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</si>
  <si>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</si>
  <si>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</si>
  <si>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</si>
  <si>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</si>
  <si>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</si>
  <si>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6</t>
  </si>
  <si>
    <t>7</t>
  </si>
  <si>
    <t>усл.п.л.</t>
  </si>
  <si>
    <t>ГБУ РД «Редакция республиканского журнала "Литературный Дагестан" и "Соколенок" »</t>
  </si>
  <si>
    <t>5</t>
  </si>
  <si>
    <t>Литературный Дагестан</t>
  </si>
  <si>
    <t>Соколенок</t>
  </si>
  <si>
    <t xml:space="preserve"> </t>
  </si>
  <si>
    <t>Итого:</t>
  </si>
  <si>
    <t>4</t>
  </si>
  <si>
    <t>Орленок Дагестан</t>
  </si>
  <si>
    <t xml:space="preserve">Удельный вес социально значимой книжной продукции на национальных языках в общем объеме книгоиздания </t>
  </si>
  <si>
    <t>Доля материалов в рамках оказания государственной услуги в сети "Интернет" в общем объеме материалов, размещенных в сети "Интернет"</t>
  </si>
  <si>
    <t>в том числе по сетевому изданию</t>
  </si>
  <si>
    <t>Уровень прочтения материалов до конца</t>
  </si>
  <si>
    <t xml:space="preserve">Количество материалов, размещенных в сетевом издании в сутки  </t>
  </si>
  <si>
    <t xml:space="preserve">не менее 30 % от всех материалов </t>
  </si>
  <si>
    <t xml:space="preserve">не менее 3 материалов (шт.) </t>
  </si>
  <si>
    <t>17.</t>
  </si>
  <si>
    <t>код</t>
  </si>
  <si>
    <t>исполнено на отчетную дату</t>
  </si>
  <si>
    <t>Число поданных жалоб на недостоверность и (или) неполноту информации, опубликованной в сети «Интернет»  и признанных в установленном порядке обоснованными</t>
  </si>
  <si>
    <t xml:space="preserve">наименование </t>
  </si>
  <si>
    <t xml:space="preserve">исполнено на отчетную дату </t>
  </si>
  <si>
    <t xml:space="preserve">абсолютное значение </t>
  </si>
  <si>
    <t xml:space="preserve">Единица измерения </t>
  </si>
  <si>
    <t xml:space="preserve">единица  </t>
  </si>
  <si>
    <t>усл.печ.лист</t>
  </si>
  <si>
    <t xml:space="preserve">тыс.материалов </t>
  </si>
  <si>
    <t>в том числе на национальных языках:</t>
  </si>
  <si>
    <t>на аварском</t>
  </si>
  <si>
    <t>на даргинском</t>
  </si>
  <si>
    <t>на лакском</t>
  </si>
  <si>
    <t>на кумыкском</t>
  </si>
  <si>
    <t>на лезгинском</t>
  </si>
  <si>
    <t>на табасаранском</t>
  </si>
  <si>
    <t xml:space="preserve">Удельный вес социально-значимой книжной продукции на национальных языках в общем объеме книгоиздания </t>
  </si>
  <si>
    <t>Число поданных жалоб на недостоверность и (или) неполноту  информации, опубликованной в газете и признанных в установленном порядке обоснованными</t>
  </si>
  <si>
    <t xml:space="preserve">Количество наименований книг, выпущенных на национальных языках, всего: </t>
  </si>
  <si>
    <t>в том числе наименований печатных изданий на языках народов Дагестана</t>
  </si>
  <si>
    <t>единица</t>
  </si>
  <si>
    <t xml:space="preserve">Общий тираж социально-значимой литературы, выпущенной учреждением за год           </t>
  </si>
  <si>
    <t>аварский</t>
  </si>
  <si>
    <t>кумыкский</t>
  </si>
  <si>
    <t>даргинский</t>
  </si>
  <si>
    <t>лезгинский</t>
  </si>
  <si>
    <t>лакский</t>
  </si>
  <si>
    <t>табасаранский</t>
  </si>
  <si>
    <t>русский</t>
  </si>
  <si>
    <t>ногайский</t>
  </si>
  <si>
    <t>цахурский</t>
  </si>
  <si>
    <t>не менее 60 % от содержания материала</t>
  </si>
  <si>
    <t>8</t>
  </si>
  <si>
    <t>9</t>
  </si>
  <si>
    <t xml:space="preserve">Общий тираж социально значимой литературы, выпущенной  учреждением за год          </t>
  </si>
  <si>
    <t>Уникальность публикуемых материалов</t>
  </si>
  <si>
    <t xml:space="preserve">в том числе на публикацию нормативно-правовых актов Главы Республики Дагестан, Правительства Республики Дагестан  и Народного Собрания Республики Дагестан </t>
  </si>
  <si>
    <t>количество номеров</t>
  </si>
  <si>
    <t xml:space="preserve">на публикацию нормативно-правовых актов </t>
  </si>
  <si>
    <t xml:space="preserve">Объем выпуска прочей продукции за год </t>
  </si>
  <si>
    <t xml:space="preserve">Обеспечение эксплуатационно-технического обслуживания объектов и помещений, а также содержание указанных объектов, помещений, оборудования и прилегающей территории в надлежащем состоянии (лифтов, систем отопления, водоснабжения, водоотведения, телефонных коммуникаций, внутрикорпусных электрических сетей)  </t>
  </si>
  <si>
    <t>Санитарное состояние лестничных пролетов и площадок, фойе здания и прикорпусных территорий</t>
  </si>
  <si>
    <t xml:space="preserve">Обеспечение своевременного качественного технического обслуживания задания ГЖИ, всех инженерных систем и оборудования: лифтов, систем отопления, водоснабжения, водоотведения, телефонных коммуникаций, внутрикорпусных электрических сетей  </t>
  </si>
  <si>
    <t>кв.м.</t>
  </si>
  <si>
    <t>Охрана объекта</t>
  </si>
  <si>
    <t>пост</t>
  </si>
  <si>
    <t>Санитарное содержание лестничных пролетов и площадок, фойе здания</t>
  </si>
  <si>
    <t>055</t>
  </si>
  <si>
    <t xml:space="preserve">Количество номеров в год  </t>
  </si>
  <si>
    <t>Размещение в газете достоверной информации о деятельности госорганов РД, а также информации по социально-значимым вопросам в периодической печати</t>
  </si>
  <si>
    <t xml:space="preserve">Общий (среднеразовый) тираж </t>
  </si>
  <si>
    <t xml:space="preserve">Рост охвата населения РД республиканским журналом, содержащий информацию о деятельности государственных органов власти, а также информацию по социально-значимым вопросам  </t>
  </si>
  <si>
    <t xml:space="preserve">Размещение в журнале достоверной информации о дкеятельности государственных органов власти РД, а также информационно публицистические информационные материалы </t>
  </si>
  <si>
    <t xml:space="preserve">колич.печатных листов с материалами в рамках оказания государственного задания в одном выпуске издания </t>
  </si>
  <si>
    <t xml:space="preserve">Объем издания </t>
  </si>
  <si>
    <t>Среднеразовый тираж журнала</t>
  </si>
  <si>
    <t xml:space="preserve">Объем телевещания, освещающих деятельность органов государственной власти Республики Дагестан, всего, </t>
  </si>
  <si>
    <t>часов в год</t>
  </si>
  <si>
    <t xml:space="preserve">Объем радиовещания, освещающих деятельность органов государственной власти Республики Дагестан, всего, </t>
  </si>
  <si>
    <t>Доля контента (программ) собственного производства в сетке круглосуточного вещания телеканала</t>
  </si>
  <si>
    <t>процентов</t>
  </si>
  <si>
    <t>Доля контента (программ) собственного производства в сетке круглосуточного вещания радиоканала</t>
  </si>
  <si>
    <t>значение, утвержденное в государственном задании на очередной финансовый год (2021 г.)</t>
  </si>
  <si>
    <t>количество жалоб (человек-день)</t>
  </si>
  <si>
    <t>Рост охвата населения социально значимой книжной продукцией</t>
  </si>
  <si>
    <t>процент</t>
  </si>
  <si>
    <t>количество жалоб (человек - день)</t>
  </si>
  <si>
    <t>Число поданных жалоб на низкое качество художественно – полиграфического исполнения книжных изданий, признанных в установленном порядке обоснованными</t>
  </si>
  <si>
    <t xml:space="preserve">Количество наименований книг, всего: </t>
  </si>
  <si>
    <t xml:space="preserve">в том числе национальных языках </t>
  </si>
  <si>
    <t>количество жалоб                      (человек - день)</t>
  </si>
  <si>
    <t>Проц.выполнеия необходимых мер для функционирования инженерных сетей и коммуникаций</t>
  </si>
  <si>
    <t>Количество выявленных случаев нарушений пропускного режима</t>
  </si>
  <si>
    <t xml:space="preserve">Общий тираж прочей продукции, выпущенной учреждением за год           </t>
  </si>
  <si>
    <t>Число поданных жалоб на недостоверность и (или) неполноту информации, размещенной в сети "Интернет"</t>
  </si>
  <si>
    <t>Количество размещенных в сети "Интернет" информационных материалов о деятельности государственных органов власти РД, а также материалов об общественно-политической и социально-экономической ситуации в РД</t>
  </si>
  <si>
    <t>Ежемесячное количество посетителей интернет-портала ГБУ РД РИА "Дагестан"</t>
  </si>
  <si>
    <t>тыс.человек</t>
  </si>
  <si>
    <t>Количество размещенных в сети "Интернет" информационных материалов, направленных на создание и поддержание позитивного имиджа РД в медиапространстве, в т.ч.в информационно-телекоммуникационной сети "Интернет"</t>
  </si>
  <si>
    <t>в том числе республиканских печатных СМИ</t>
  </si>
  <si>
    <t>Количество павильонов, киосков, стендов прессы, книжной продукции в Республике Дагестан</t>
  </si>
  <si>
    <t>единиц</t>
  </si>
  <si>
    <t>10</t>
  </si>
  <si>
    <t>тыс.чел.</t>
  </si>
  <si>
    <t>Рост количества доставленных подписчикам и реализованных через  торговую сеть экземпляров периодических пеатных изданий</t>
  </si>
  <si>
    <t>3 % от населения РД</t>
  </si>
  <si>
    <t>Ежемесячное количество посетителей интернет-проектов в социальных медиа и сайтов ГБУ РД "Координационный информационно-культурный центр"</t>
  </si>
  <si>
    <t>значение, утвержденное в государственном задании на очередной финансовый год (2022 г.)</t>
  </si>
  <si>
    <t xml:space="preserve">утверждено в государственном задании                                          на 2022 год </t>
  </si>
  <si>
    <t xml:space="preserve">утверждено в государственном задании на              2022 год </t>
  </si>
  <si>
    <t>утверждено в государственном задании на              2022 год</t>
  </si>
  <si>
    <t xml:space="preserve">утверждено в государственном задании                             на 2022 год </t>
  </si>
  <si>
    <t xml:space="preserve">утверждено в государственном задании на                2022 год </t>
  </si>
  <si>
    <t>Количество информационных материалов о дагестанских товаропроизводителях в месяц</t>
  </si>
  <si>
    <t xml:space="preserve">   </t>
  </si>
  <si>
    <t xml:space="preserve">значение, утвержденное в государственном задании на очередной финансовый год </t>
  </si>
  <si>
    <t>Соколенок (издается на 9-ти яз.6 раз в год, 3,5 усл.п.л.*6 номеров*9 языков)</t>
  </si>
  <si>
    <t>Нийсо-Дагестан 9,386</t>
  </si>
  <si>
    <t>Рут. новости</t>
  </si>
  <si>
    <t>М. Дагестана</t>
  </si>
  <si>
    <t xml:space="preserve">Литературный Дагестан  (издается на 7 языках: 6 яз.*6 раз в год; на ногайском языке 2 раза в год). 6,25 усл.п.л.*6 номеров*6 языков+12,5 (6,25*2 номера на ногайском языке) </t>
  </si>
  <si>
    <t xml:space="preserve">Количество номеров в год, в т.ч. </t>
  </si>
  <si>
    <t>на Ногайском яз.</t>
  </si>
  <si>
    <t>Издание произведении Ф. Алиевой</t>
  </si>
  <si>
    <t>ед.</t>
  </si>
  <si>
    <t>Количество наим. книг всего, в т.ч.</t>
  </si>
  <si>
    <t>Объем выпуска за год</t>
  </si>
  <si>
    <t>Общий тираж</t>
  </si>
  <si>
    <t>на нац. языках</t>
  </si>
  <si>
    <t>количество газетных полос материалами в рамках оказания госуслуги в 1 номере газеты</t>
  </si>
  <si>
    <t xml:space="preserve">Истина </t>
  </si>
  <si>
    <t>Ст. вести     2910,249</t>
  </si>
  <si>
    <t>Голос степи      4,039</t>
  </si>
  <si>
    <t>Вести Агула        28,1</t>
  </si>
  <si>
    <t>Нур           9771 числ.</t>
  </si>
  <si>
    <t>Зори Таб.         118,9</t>
  </si>
  <si>
    <t>Елдаш       431,7 числ.</t>
  </si>
  <si>
    <t>Илчи         161,0 числ.</t>
  </si>
  <si>
    <t>Замана     490,384 чел.</t>
  </si>
  <si>
    <t>Даг. Правда    2940,1 числ.</t>
  </si>
  <si>
    <t xml:space="preserve">ГБУ РД «Редакция республиканского журнала "Женщина Дагестана"» формат </t>
  </si>
  <si>
    <t>Соколенок                                                          (издается на 9-ти яз.6 раз в год, 3,5 усл.п.л.*6 номеров*9 языков)</t>
  </si>
  <si>
    <t>формат издания</t>
  </si>
  <si>
    <t xml:space="preserve"> 70*108 1/16 </t>
  </si>
  <si>
    <t xml:space="preserve">60*84 1/8 </t>
  </si>
  <si>
    <t xml:space="preserve">план        60*84 1/8 </t>
  </si>
  <si>
    <t>факт         165*240</t>
  </si>
  <si>
    <t xml:space="preserve">№ журнала </t>
  </si>
  <si>
    <t xml:space="preserve">ГАУ РД «Дагпечать"» </t>
  </si>
  <si>
    <t>ГАУ РД «ДКИ» за 4 кв. 2022 г.</t>
  </si>
  <si>
    <t>проверено</t>
  </si>
  <si>
    <t>Дербенд</t>
  </si>
  <si>
    <t>Отчет за 4 кв. 22 г.</t>
  </si>
  <si>
    <t>Отчет о выполнении госзадания ГБУ РД «РИА "Дагестан"» за 4 кв. 2022 г.</t>
  </si>
  <si>
    <t xml:space="preserve"> Расчет охвата населения - Среднеразовый тираж/общую численность населения/2910,4*1000 чел.=…</t>
  </si>
  <si>
    <t xml:space="preserve"> Охваа населения РД периодическими печатными СМИ, содержащая информацию о деятельности государственных органов власти, а также информацию по социально -  значимым вопросам </t>
  </si>
  <si>
    <t>не исполнение</t>
  </si>
  <si>
    <t xml:space="preserve">Отчет о выполнении гос/задания за 1 кв. 23 г. ГАУ РД «ИД "Дагестан"»                       </t>
  </si>
  <si>
    <t>Продукция не представлена ! -не возможно проверить прод.-ю</t>
  </si>
  <si>
    <t>ГБУ РД «ИКЦ» отчет за 1 кв. 23 г.</t>
  </si>
  <si>
    <t xml:space="preserve">ЖД. объем издания указан не правильно </t>
  </si>
  <si>
    <t xml:space="preserve">Отчет  за 1 квартал 2023 года </t>
  </si>
  <si>
    <t xml:space="preserve">Отчет о результатах мониторинга деятельности подведомственных учреждений (газет) за 1 квартал 2023 года </t>
  </si>
  <si>
    <t>Отчет  по выполнению госзадания  за 1 кв. 2023 года   по журналам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</si>
</sst>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0.0"/>
    <numFmt numFmtId="174" formatCode="0.000"/>
    <numFmt numFmtId="175" formatCode="0.0000"/>
    <numFmt numFmtId="176" formatCode="0.00000"/>
    <numFmt numFmtId="177" formatCode="_-* #,##0.000_р_._-;\-* #,##0.000_р_._-;_-* &quot;-&quot;??_р_._-;_-@_-"/>
    <numFmt numFmtId="178" formatCode="_-* #,##0.0000_р_._-;\-* #,##0.0000_р_._-;_-* &quot;-&quot;??_р_._-;_-@_-"/>
    <numFmt numFmtId="179" formatCode="0.0000000"/>
    <numFmt numFmtId="180" formatCode="0.000000"/>
    <numFmt numFmtId="181" formatCode="_-* #,##0.0_р_._-;\-* #,##0.0_р_._-;_-* &quot;-&quot;??_р_._-;_-@_-"/>
    <numFmt numFmtId="182" formatCode="_-* #,##0_р_._-;\-* #,##0_р_._-;_-* &quot;-&quot;??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000"/>
  </numFmts>
  <fonts count="78"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Arial"/>
      <family val="2"/>
    </font>
    <font>
      <b/>
      <sz val="10"/>
      <name val="Times New Roman"/>
      <family val="1"/>
    </font>
    <font>
      <sz val="7"/>
      <name val="Arial"/>
      <family val="2"/>
    </font>
    <font>
      <b/>
      <sz val="14"/>
      <name val="Times New Roman"/>
      <family val="1"/>
    </font>
    <font>
      <sz val="6"/>
      <name val="Times New Roman"/>
      <family val="1"/>
    </font>
    <font>
      <i/>
      <sz val="11"/>
      <name val="Times New Roman"/>
      <family val="1"/>
    </font>
    <font>
      <i/>
      <sz val="7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9"/>
      <color indexed="10"/>
      <name val="Arial"/>
      <family val="2"/>
    </font>
    <font>
      <i/>
      <sz val="10"/>
      <color indexed="10"/>
      <name val="Times New Roman"/>
      <family val="1"/>
    </font>
    <font>
      <sz val="9"/>
      <color indexed="10"/>
      <name val="Calibri"/>
      <family val="2"/>
    </font>
    <font>
      <b/>
      <sz val="12"/>
      <color indexed="10"/>
      <name val="Arial"/>
      <family val="2"/>
    </font>
    <font>
      <sz val="9"/>
      <name val="Calibri"/>
      <family val="2"/>
    </font>
    <font>
      <b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sz val="9"/>
      <color rgb="FFFF0000"/>
      <name val="Arial"/>
      <family val="2"/>
    </font>
    <font>
      <i/>
      <sz val="10"/>
      <color rgb="FFFF0000"/>
      <name val="Times New Roman"/>
      <family val="1"/>
    </font>
    <font>
      <sz val="10"/>
      <color rgb="FFFF0000"/>
      <name val="Arial"/>
      <family val="2"/>
    </font>
    <font>
      <sz val="9"/>
      <color rgb="FFFF000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66" fillId="31" borderId="0" applyNumberFormat="0" applyBorder="0" applyAlignment="0" applyProtection="0"/>
  </cellStyleXfs>
  <cellXfs count="24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172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4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 vertical="center"/>
    </xf>
    <xf numFmtId="0" fontId="4" fillId="32" borderId="0" xfId="0" applyFont="1" applyFill="1" applyAlignment="1">
      <alignment wrapText="1"/>
    </xf>
    <xf numFmtId="0" fontId="0" fillId="0" borderId="10" xfId="0" applyBorder="1" applyAlignment="1">
      <alignment horizontal="center" vertical="center" wrapText="1"/>
    </xf>
    <xf numFmtId="173" fontId="9" fillId="32" borderId="10" xfId="0" applyNumberFormat="1" applyFont="1" applyFill="1" applyBorder="1" applyAlignment="1">
      <alignment horizontal="center" vertical="center" wrapText="1"/>
    </xf>
    <xf numFmtId="173" fontId="12" fillId="32" borderId="10" xfId="0" applyNumberFormat="1" applyFont="1" applyFill="1" applyBorder="1" applyAlignment="1">
      <alignment horizontal="center" vertical="center"/>
    </xf>
    <xf numFmtId="2" fontId="6" fillId="32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1" fontId="9" fillId="32" borderId="10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49" fontId="2" fillId="32" borderId="10" xfId="0" applyNumberFormat="1" applyFont="1" applyFill="1" applyBorder="1" applyAlignment="1">
      <alignment horizontal="left" vertical="center" wrapText="1"/>
    </xf>
    <xf numFmtId="172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67" fillId="0" borderId="0" xfId="0" applyFont="1" applyAlignment="1">
      <alignment/>
    </xf>
    <xf numFmtId="172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72" fontId="2" fillId="32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6" fillId="32" borderId="10" xfId="0" applyFont="1" applyFill="1" applyBorder="1" applyAlignment="1">
      <alignment horizontal="center" vertical="top" wrapText="1"/>
    </xf>
    <xf numFmtId="2" fontId="12" fillId="32" borderId="10" xfId="0" applyNumberFormat="1" applyFont="1" applyFill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left" vertical="center"/>
    </xf>
    <xf numFmtId="49" fontId="2" fillId="32" borderId="10" xfId="0" applyNumberFormat="1" applyFont="1" applyFill="1" applyBorder="1" applyAlignment="1">
      <alignment horizontal="left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13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center" vertical="center" wrapText="1"/>
    </xf>
    <xf numFmtId="2" fontId="0" fillId="32" borderId="0" xfId="0" applyNumberFormat="1" applyFont="1" applyFill="1" applyAlignment="1">
      <alignment/>
    </xf>
    <xf numFmtId="173" fontId="0" fillId="32" borderId="0" xfId="0" applyNumberFormat="1" applyFont="1" applyFill="1" applyAlignment="1">
      <alignment/>
    </xf>
    <xf numFmtId="49" fontId="2" fillId="32" borderId="12" xfId="0" applyNumberFormat="1" applyFont="1" applyFill="1" applyBorder="1" applyAlignment="1">
      <alignment horizontal="left" vertical="center" wrapText="1"/>
    </xf>
    <xf numFmtId="0" fontId="8" fillId="32" borderId="12" xfId="0" applyFont="1" applyFill="1" applyBorder="1" applyAlignment="1">
      <alignment horizontal="center" vertical="center" wrapText="1"/>
    </xf>
    <xf numFmtId="1" fontId="9" fillId="32" borderId="12" xfId="0" applyNumberFormat="1" applyFont="1" applyFill="1" applyBorder="1" applyAlignment="1">
      <alignment horizontal="center" vertical="center" wrapText="1"/>
    </xf>
    <xf numFmtId="49" fontId="2" fillId="32" borderId="13" xfId="0" applyNumberFormat="1" applyFont="1" applyFill="1" applyBorder="1" applyAlignment="1">
      <alignment horizontal="left" vertical="center" wrapText="1"/>
    </xf>
    <xf numFmtId="172" fontId="8" fillId="32" borderId="14" xfId="0" applyNumberFormat="1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173" fontId="9" fillId="32" borderId="14" xfId="0" applyNumberFormat="1" applyFont="1" applyFill="1" applyBorder="1" applyAlignment="1">
      <alignment horizontal="center" vertical="center" wrapText="1"/>
    </xf>
    <xf numFmtId="173" fontId="12" fillId="32" borderId="14" xfId="0" applyNumberFormat="1" applyFont="1" applyFill="1" applyBorder="1" applyAlignment="1">
      <alignment horizontal="center" vertical="center"/>
    </xf>
    <xf numFmtId="173" fontId="12" fillId="32" borderId="15" xfId="0" applyNumberFormat="1" applyFont="1" applyFill="1" applyBorder="1" applyAlignment="1">
      <alignment horizontal="center" vertical="center"/>
    </xf>
    <xf numFmtId="0" fontId="39" fillId="32" borderId="0" xfId="51" applyFont="1" applyFill="1" applyAlignment="1">
      <alignment/>
    </xf>
    <xf numFmtId="0" fontId="6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left" wrapText="1"/>
    </xf>
    <xf numFmtId="1" fontId="6" fillId="32" borderId="10" xfId="0" applyNumberFormat="1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 vertical="top" wrapText="1"/>
    </xf>
    <xf numFmtId="49" fontId="16" fillId="32" borderId="16" xfId="0" applyNumberFormat="1" applyFont="1" applyFill="1" applyBorder="1" applyAlignment="1">
      <alignment horizontal="left" vertical="center" wrapText="1"/>
    </xf>
    <xf numFmtId="172" fontId="17" fillId="32" borderId="10" xfId="0" applyNumberFormat="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173" fontId="18" fillId="32" borderId="10" xfId="0" applyNumberFormat="1" applyFont="1" applyFill="1" applyBorder="1" applyAlignment="1">
      <alignment horizontal="center" vertical="center" wrapText="1"/>
    </xf>
    <xf numFmtId="2" fontId="18" fillId="32" borderId="10" xfId="0" applyNumberFormat="1" applyFont="1" applyFill="1" applyBorder="1" applyAlignment="1">
      <alignment horizontal="center" vertical="center" wrapText="1"/>
    </xf>
    <xf numFmtId="2" fontId="18" fillId="32" borderId="10" xfId="0" applyNumberFormat="1" applyFont="1" applyFill="1" applyBorder="1" applyAlignment="1">
      <alignment horizontal="center" vertical="center"/>
    </xf>
    <xf numFmtId="2" fontId="18" fillId="32" borderId="17" xfId="0" applyNumberFormat="1" applyFont="1" applyFill="1" applyBorder="1" applyAlignment="1">
      <alignment horizontal="center" vertical="center"/>
    </xf>
    <xf numFmtId="173" fontId="19" fillId="32" borderId="0" xfId="0" applyNumberFormat="1" applyFont="1" applyFill="1" applyAlignment="1">
      <alignment/>
    </xf>
    <xf numFmtId="0" fontId="19" fillId="32" borderId="0" xfId="0" applyFont="1" applyFill="1" applyAlignment="1">
      <alignment/>
    </xf>
    <xf numFmtId="49" fontId="16" fillId="32" borderId="18" xfId="0" applyNumberFormat="1" applyFont="1" applyFill="1" applyBorder="1" applyAlignment="1">
      <alignment horizontal="left" vertical="center" wrapText="1"/>
    </xf>
    <xf numFmtId="172" fontId="17" fillId="32" borderId="19" xfId="0" applyNumberFormat="1" applyFont="1" applyFill="1" applyBorder="1" applyAlignment="1">
      <alignment horizontal="center" vertical="center" wrapText="1"/>
    </xf>
    <xf numFmtId="0" fontId="17" fillId="32" borderId="19" xfId="0" applyFont="1" applyFill="1" applyBorder="1" applyAlignment="1">
      <alignment horizontal="center" vertical="center" wrapText="1"/>
    </xf>
    <xf numFmtId="2" fontId="18" fillId="32" borderId="19" xfId="0" applyNumberFormat="1" applyFont="1" applyFill="1" applyBorder="1" applyAlignment="1">
      <alignment horizontal="center" vertical="center" wrapText="1"/>
    </xf>
    <xf numFmtId="2" fontId="18" fillId="32" borderId="19" xfId="0" applyNumberFormat="1" applyFont="1" applyFill="1" applyBorder="1" applyAlignment="1">
      <alignment horizontal="center" vertical="center"/>
    </xf>
    <xf numFmtId="2" fontId="18" fillId="32" borderId="20" xfId="0" applyNumberFormat="1" applyFont="1" applyFill="1" applyBorder="1" applyAlignment="1">
      <alignment horizontal="center" vertical="center"/>
    </xf>
    <xf numFmtId="1" fontId="68" fillId="32" borderId="10" xfId="0" applyNumberFormat="1" applyFont="1" applyFill="1" applyBorder="1" applyAlignment="1">
      <alignment horizontal="center" vertical="center" wrapText="1"/>
    </xf>
    <xf numFmtId="1" fontId="9" fillId="32" borderId="10" xfId="0" applyNumberFormat="1" applyFont="1" applyFill="1" applyBorder="1" applyAlignment="1">
      <alignment horizontal="center" vertical="center"/>
    </xf>
    <xf numFmtId="49" fontId="2" fillId="32" borderId="12" xfId="0" applyNumberFormat="1" applyFont="1" applyFill="1" applyBorder="1" applyAlignment="1">
      <alignment horizontal="center" vertical="center" wrapText="1"/>
    </xf>
    <xf numFmtId="173" fontId="2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left" vertical="center" wrapText="1"/>
    </xf>
    <xf numFmtId="0" fontId="20" fillId="32" borderId="0" xfId="0" applyFont="1" applyFill="1" applyAlignment="1">
      <alignment/>
    </xf>
    <xf numFmtId="173" fontId="6" fillId="32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1" fontId="2" fillId="32" borderId="10" xfId="0" applyNumberFormat="1" applyFont="1" applyFill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69" fillId="32" borderId="10" xfId="0" applyFont="1" applyFill="1" applyBorder="1" applyAlignment="1">
      <alignment horizontal="center" vertical="center"/>
    </xf>
    <xf numFmtId="0" fontId="70" fillId="32" borderId="0" xfId="0" applyFont="1" applyFill="1" applyAlignment="1">
      <alignment/>
    </xf>
    <xf numFmtId="173" fontId="69" fillId="32" borderId="10" xfId="0" applyNumberFormat="1" applyFont="1" applyFill="1" applyBorder="1" applyAlignment="1">
      <alignment horizontal="center" vertical="center"/>
    </xf>
    <xf numFmtId="1" fontId="69" fillId="32" borderId="10" xfId="0" applyNumberFormat="1" applyFont="1" applyFill="1" applyBorder="1" applyAlignment="1">
      <alignment horizontal="center" vertical="center"/>
    </xf>
    <xf numFmtId="0" fontId="69" fillId="32" borderId="10" xfId="0" applyFont="1" applyFill="1" applyBorder="1" applyAlignment="1">
      <alignment horizontal="center" vertical="center" wrapText="1"/>
    </xf>
    <xf numFmtId="0" fontId="69" fillId="32" borderId="10" xfId="0" applyFont="1" applyFill="1" applyBorder="1" applyAlignment="1">
      <alignment horizontal="center"/>
    </xf>
    <xf numFmtId="0" fontId="69" fillId="32" borderId="10" xfId="0" applyFont="1" applyFill="1" applyBorder="1" applyAlignment="1">
      <alignment horizontal="center" vertical="center"/>
    </xf>
    <xf numFmtId="0" fontId="65" fillId="32" borderId="0" xfId="51" applyFont="1" applyFill="1" applyAlignment="1">
      <alignment/>
    </xf>
    <xf numFmtId="173" fontId="71" fillId="32" borderId="10" xfId="0" applyNumberFormat="1" applyFont="1" applyFill="1" applyBorder="1" applyAlignment="1">
      <alignment horizontal="center" vertical="center" wrapText="1"/>
    </xf>
    <xf numFmtId="2" fontId="71" fillId="32" borderId="10" xfId="0" applyNumberFormat="1" applyFont="1" applyFill="1" applyBorder="1" applyAlignment="1">
      <alignment horizontal="center" vertical="center" wrapText="1"/>
    </xf>
    <xf numFmtId="2" fontId="71" fillId="32" borderId="19" xfId="0" applyNumberFormat="1" applyFont="1" applyFill="1" applyBorder="1" applyAlignment="1">
      <alignment horizontal="center" vertical="center" wrapText="1"/>
    </xf>
    <xf numFmtId="1" fontId="68" fillId="32" borderId="12" xfId="0" applyNumberFormat="1" applyFont="1" applyFill="1" applyBorder="1" applyAlignment="1">
      <alignment horizontal="center" vertical="center" wrapText="1"/>
    </xf>
    <xf numFmtId="2" fontId="69" fillId="32" borderId="10" xfId="0" applyNumberFormat="1" applyFont="1" applyFill="1" applyBorder="1" applyAlignment="1">
      <alignment horizontal="center" vertical="center" wrapText="1"/>
    </xf>
    <xf numFmtId="0" fontId="69" fillId="32" borderId="10" xfId="0" applyFont="1" applyFill="1" applyBorder="1" applyAlignment="1">
      <alignment horizontal="center" vertical="center" wrapText="1"/>
    </xf>
    <xf numFmtId="0" fontId="72" fillId="32" borderId="10" xfId="0" applyFont="1" applyFill="1" applyBorder="1" applyAlignment="1">
      <alignment horizontal="center" vertical="center" wrapText="1"/>
    </xf>
    <xf numFmtId="173" fontId="69" fillId="32" borderId="10" xfId="0" applyNumberFormat="1" applyFont="1" applyFill="1" applyBorder="1" applyAlignment="1">
      <alignment horizontal="center" vertical="center" wrapText="1"/>
    </xf>
    <xf numFmtId="1" fontId="69" fillId="32" borderId="1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2" fontId="69" fillId="32" borderId="10" xfId="0" applyNumberFormat="1" applyFont="1" applyFill="1" applyBorder="1" applyAlignment="1">
      <alignment horizontal="center" vertical="center"/>
    </xf>
    <xf numFmtId="173" fontId="69" fillId="32" borderId="10" xfId="0" applyNumberFormat="1" applyFont="1" applyFill="1" applyBorder="1" applyAlignment="1">
      <alignment horizontal="center" vertical="center" wrapText="1"/>
    </xf>
    <xf numFmtId="173" fontId="68" fillId="32" borderId="10" xfId="0" applyNumberFormat="1" applyFont="1" applyFill="1" applyBorder="1" applyAlignment="1">
      <alignment horizontal="center" vertical="center" wrapText="1"/>
    </xf>
    <xf numFmtId="174" fontId="68" fillId="32" borderId="14" xfId="0" applyNumberFormat="1" applyFont="1" applyFill="1" applyBorder="1" applyAlignment="1">
      <alignment horizontal="center" vertical="center" wrapText="1"/>
    </xf>
    <xf numFmtId="173" fontId="71" fillId="32" borderId="19" xfId="0" applyNumberFormat="1" applyFont="1" applyFill="1" applyBorder="1" applyAlignment="1">
      <alignment horizontal="center" vertical="center" wrapText="1"/>
    </xf>
    <xf numFmtId="0" fontId="68" fillId="32" borderId="10" xfId="0" applyFont="1" applyFill="1" applyBorder="1" applyAlignment="1">
      <alignment horizontal="center" vertical="center" wrapText="1"/>
    </xf>
    <xf numFmtId="173" fontId="71" fillId="32" borderId="10" xfId="0" applyNumberFormat="1" applyFont="1" applyFill="1" applyBorder="1" applyAlignment="1" applyProtection="1">
      <alignment horizontal="center" vertical="center" wrapText="1"/>
      <protection locked="0"/>
    </xf>
    <xf numFmtId="173" fontId="68" fillId="32" borderId="14" xfId="0" applyNumberFormat="1" applyFont="1" applyFill="1" applyBorder="1" applyAlignment="1">
      <alignment horizontal="center" vertical="center" wrapText="1"/>
    </xf>
    <xf numFmtId="1" fontId="69" fillId="32" borderId="10" xfId="0" applyNumberFormat="1" applyFont="1" applyFill="1" applyBorder="1" applyAlignment="1">
      <alignment horizontal="center"/>
    </xf>
    <xf numFmtId="0" fontId="73" fillId="32" borderId="10" xfId="52" applyFont="1" applyFill="1" applyBorder="1" applyAlignment="1">
      <alignment horizontal="center"/>
    </xf>
    <xf numFmtId="0" fontId="4" fillId="32" borderId="10" xfId="0" applyFont="1" applyFill="1" applyBorder="1" applyAlignment="1">
      <alignment/>
    </xf>
    <xf numFmtId="0" fontId="70" fillId="32" borderId="10" xfId="0" applyFont="1" applyFill="1" applyBorder="1" applyAlignment="1">
      <alignment horizontal="center"/>
    </xf>
    <xf numFmtId="1" fontId="12" fillId="32" borderId="12" xfId="0" applyNumberFormat="1" applyFont="1" applyFill="1" applyBorder="1" applyAlignment="1">
      <alignment horizontal="center" vertical="center"/>
    </xf>
    <xf numFmtId="0" fontId="74" fillId="32" borderId="0" xfId="0" applyFont="1" applyFill="1" applyAlignment="1">
      <alignment/>
    </xf>
    <xf numFmtId="0" fontId="65" fillId="32" borderId="10" xfId="52" applyFont="1" applyFill="1" applyBorder="1" applyAlignment="1">
      <alignment horizontal="center" vertical="center" wrapText="1"/>
    </xf>
    <xf numFmtId="172" fontId="6" fillId="32" borderId="10" xfId="0" applyNumberFormat="1" applyFont="1" applyFill="1" applyBorder="1" applyAlignment="1">
      <alignment horizontal="left" vertical="center" wrapText="1"/>
    </xf>
    <xf numFmtId="1" fontId="2" fillId="32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2" fontId="65" fillId="32" borderId="0" xfId="51" applyNumberFormat="1" applyFont="1" applyFill="1" applyAlignment="1">
      <alignment/>
    </xf>
    <xf numFmtId="0" fontId="6" fillId="32" borderId="10" xfId="0" applyFont="1" applyFill="1" applyBorder="1" applyAlignment="1">
      <alignment horizontal="center" vertical="center"/>
    </xf>
    <xf numFmtId="173" fontId="6" fillId="32" borderId="10" xfId="0" applyNumberFormat="1" applyFont="1" applyFill="1" applyBorder="1" applyAlignment="1">
      <alignment horizontal="center" vertical="center" wrapText="1"/>
    </xf>
    <xf numFmtId="173" fontId="6" fillId="32" borderId="10" xfId="0" applyNumberFormat="1" applyFont="1" applyFill="1" applyBorder="1" applyAlignment="1">
      <alignment horizontal="center" vertical="center"/>
    </xf>
    <xf numFmtId="2" fontId="6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 wrapText="1"/>
    </xf>
    <xf numFmtId="1" fontId="6" fillId="32" borderId="10" xfId="0" applyNumberFormat="1" applyFont="1" applyFill="1" applyBorder="1" applyAlignment="1">
      <alignment horizontal="center" vertical="center"/>
    </xf>
    <xf numFmtId="0" fontId="46" fillId="32" borderId="10" xfId="52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72" fillId="0" borderId="0" xfId="0" applyFont="1" applyAlignment="1">
      <alignment horizontal="left"/>
    </xf>
    <xf numFmtId="0" fontId="5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9" fillId="32" borderId="11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/>
    </xf>
    <xf numFmtId="0" fontId="0" fillId="32" borderId="10" xfId="0" applyFont="1" applyFill="1" applyBorder="1" applyAlignment="1">
      <alignment/>
    </xf>
    <xf numFmtId="0" fontId="68" fillId="32" borderId="10" xfId="0" applyFont="1" applyFill="1" applyBorder="1" applyAlignment="1">
      <alignment horizontal="center" vertical="center" wrapText="1"/>
    </xf>
    <xf numFmtId="49" fontId="68" fillId="32" borderId="10" xfId="0" applyNumberFormat="1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left"/>
    </xf>
    <xf numFmtId="173" fontId="6" fillId="32" borderId="10" xfId="0" applyNumberFormat="1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top" wrapText="1"/>
    </xf>
    <xf numFmtId="173" fontId="18" fillId="32" borderId="19" xfId="0" applyNumberFormat="1" applyFont="1" applyFill="1" applyBorder="1" applyAlignment="1">
      <alignment horizontal="center" vertical="center" wrapText="1"/>
    </xf>
    <xf numFmtId="0" fontId="72" fillId="32" borderId="0" xfId="0" applyFont="1" applyFill="1" applyAlignment="1">
      <alignment/>
    </xf>
    <xf numFmtId="2" fontId="68" fillId="32" borderId="10" xfId="0" applyNumberFormat="1" applyFont="1" applyFill="1" applyBorder="1" applyAlignment="1">
      <alignment horizontal="center" vertical="center" wrapText="1"/>
    </xf>
    <xf numFmtId="174" fontId="18" fillId="32" borderId="10" xfId="0" applyNumberFormat="1" applyFont="1" applyFill="1" applyBorder="1" applyAlignment="1">
      <alignment horizontal="center" vertical="center" wrapText="1"/>
    </xf>
    <xf numFmtId="174" fontId="71" fillId="32" borderId="10" xfId="0" applyNumberFormat="1" applyFont="1" applyFill="1" applyBorder="1" applyAlignment="1">
      <alignment horizontal="center" vertical="center" wrapText="1"/>
    </xf>
    <xf numFmtId="173" fontId="75" fillId="32" borderId="10" xfId="0" applyNumberFormat="1" applyFont="1" applyFill="1" applyBorder="1" applyAlignment="1">
      <alignment horizontal="center" vertical="center" wrapText="1"/>
    </xf>
    <xf numFmtId="174" fontId="71" fillId="32" borderId="19" xfId="0" applyNumberFormat="1" applyFont="1" applyFill="1" applyBorder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76" fillId="32" borderId="10" xfId="0" applyFont="1" applyFill="1" applyBorder="1" applyAlignment="1">
      <alignment horizontal="center" vertical="center" wrapText="1"/>
    </xf>
    <xf numFmtId="0" fontId="12" fillId="32" borderId="24" xfId="0" applyFont="1" applyFill="1" applyBorder="1" applyAlignment="1">
      <alignment horizontal="center" vertical="center"/>
    </xf>
    <xf numFmtId="0" fontId="12" fillId="32" borderId="25" xfId="0" applyFont="1" applyFill="1" applyBorder="1" applyAlignment="1">
      <alignment horizontal="center" vertical="center"/>
    </xf>
    <xf numFmtId="0" fontId="12" fillId="32" borderId="26" xfId="0" applyFont="1" applyFill="1" applyBorder="1" applyAlignment="1">
      <alignment horizontal="center" vertical="center"/>
    </xf>
    <xf numFmtId="0" fontId="12" fillId="32" borderId="27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69" fillId="32" borderId="22" xfId="0" applyFont="1" applyFill="1" applyBorder="1" applyAlignment="1">
      <alignment horizontal="center" vertical="center" wrapText="1"/>
    </xf>
    <xf numFmtId="0" fontId="69" fillId="32" borderId="23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69" fillId="32" borderId="11" xfId="0" applyFont="1" applyFill="1" applyBorder="1" applyAlignment="1">
      <alignment horizontal="center" vertical="center" wrapText="1"/>
    </xf>
    <xf numFmtId="0" fontId="69" fillId="32" borderId="2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9" fillId="32" borderId="12" xfId="0" applyFont="1" applyFill="1" applyBorder="1" applyAlignment="1">
      <alignment horizontal="center" vertical="center" wrapText="1"/>
    </xf>
    <xf numFmtId="0" fontId="9" fillId="32" borderId="24" xfId="0" applyFont="1" applyFill="1" applyBorder="1" applyAlignment="1">
      <alignment horizontal="center" vertical="center"/>
    </xf>
    <xf numFmtId="0" fontId="9" fillId="32" borderId="25" xfId="0" applyFont="1" applyFill="1" applyBorder="1" applyAlignment="1">
      <alignment horizontal="center" vertical="center"/>
    </xf>
    <xf numFmtId="0" fontId="9" fillId="32" borderId="26" xfId="0" applyFont="1" applyFill="1" applyBorder="1" applyAlignment="1">
      <alignment horizontal="center" vertical="center"/>
    </xf>
    <xf numFmtId="0" fontId="9" fillId="32" borderId="27" xfId="0" applyFont="1" applyFill="1" applyBorder="1" applyAlignment="1">
      <alignment horizontal="center" vertical="center"/>
    </xf>
    <xf numFmtId="0" fontId="9" fillId="32" borderId="28" xfId="0" applyFont="1" applyFill="1" applyBorder="1" applyAlignment="1">
      <alignment horizontal="center" vertical="center"/>
    </xf>
    <xf numFmtId="0" fontId="9" fillId="32" borderId="29" xfId="0" applyFont="1" applyFill="1" applyBorder="1" applyAlignment="1">
      <alignment horizontal="center" vertical="center"/>
    </xf>
    <xf numFmtId="0" fontId="12" fillId="32" borderId="28" xfId="0" applyFont="1" applyFill="1" applyBorder="1" applyAlignment="1">
      <alignment horizontal="center" vertical="center"/>
    </xf>
    <xf numFmtId="0" fontId="12" fillId="32" borderId="29" xfId="0" applyFont="1" applyFill="1" applyBorder="1" applyAlignment="1">
      <alignment horizontal="center" vertical="center"/>
    </xf>
    <xf numFmtId="0" fontId="14" fillId="32" borderId="22" xfId="0" applyFont="1" applyFill="1" applyBorder="1" applyAlignment="1">
      <alignment horizontal="center" vertical="center" wrapText="1"/>
    </xf>
    <xf numFmtId="0" fontId="14" fillId="32" borderId="30" xfId="0" applyFont="1" applyFill="1" applyBorder="1" applyAlignment="1">
      <alignment horizontal="center" vertical="center" wrapText="1"/>
    </xf>
    <xf numFmtId="0" fontId="14" fillId="32" borderId="23" xfId="0" applyFont="1" applyFill="1" applyBorder="1" applyAlignment="1">
      <alignment horizontal="center" vertical="center" wrapText="1"/>
    </xf>
    <xf numFmtId="0" fontId="70" fillId="32" borderId="22" xfId="0" applyFont="1" applyFill="1" applyBorder="1" applyAlignment="1">
      <alignment horizontal="left" wrapText="1"/>
    </xf>
    <xf numFmtId="0" fontId="70" fillId="32" borderId="30" xfId="0" applyFont="1" applyFill="1" applyBorder="1" applyAlignment="1">
      <alignment horizontal="left" wrapText="1"/>
    </xf>
    <xf numFmtId="0" fontId="70" fillId="32" borderId="23" xfId="0" applyFont="1" applyFill="1" applyBorder="1" applyAlignment="1">
      <alignment horizontal="left" wrapText="1"/>
    </xf>
    <xf numFmtId="0" fontId="6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top" wrapText="1"/>
    </xf>
    <xf numFmtId="0" fontId="15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1" fillId="32" borderId="30" xfId="0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77" fillId="0" borderId="3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1" fillId="32" borderId="30" xfId="0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top" wrapText="1"/>
    </xf>
    <xf numFmtId="0" fontId="1" fillId="32" borderId="22" xfId="0" applyFont="1" applyFill="1" applyBorder="1" applyAlignment="1">
      <alignment horizontal="center" vertical="top" wrapText="1"/>
    </xf>
    <xf numFmtId="0" fontId="1" fillId="32" borderId="23" xfId="0" applyFont="1" applyFill="1" applyBorder="1" applyAlignment="1">
      <alignment horizontal="center" vertical="top" wrapText="1"/>
    </xf>
    <xf numFmtId="0" fontId="7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77" fillId="0" borderId="22" xfId="0" applyFont="1" applyBorder="1" applyAlignment="1">
      <alignment horizontal="center" vertical="center" wrapText="1"/>
    </xf>
    <xf numFmtId="0" fontId="77" fillId="0" borderId="30" xfId="0" applyFont="1" applyBorder="1" applyAlignment="1">
      <alignment horizontal="center" vertical="center" wrapText="1"/>
    </xf>
    <xf numFmtId="0" fontId="77" fillId="0" borderId="2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F5" sqref="F5"/>
    </sheetView>
  </sheetViews>
  <sheetFormatPr defaultColWidth="11.57421875" defaultRowHeight="12.75"/>
  <cols>
    <col min="1" max="1" width="2.8515625" style="51" customWidth="1"/>
    <col min="2" max="2" width="17.00390625" style="50" customWidth="1"/>
    <col min="3" max="3" width="8.8515625" style="50" customWidth="1"/>
    <col min="4" max="4" width="10.7109375" style="51" customWidth="1"/>
    <col min="5" max="5" width="8.7109375" style="51" customWidth="1"/>
    <col min="6" max="6" width="11.140625" style="51" customWidth="1"/>
    <col min="7" max="7" width="8.00390625" style="51" customWidth="1"/>
    <col min="8" max="8" width="11.7109375" style="51" customWidth="1"/>
    <col min="9" max="9" width="8.57421875" style="169" customWidth="1"/>
    <col min="10" max="10" width="11.140625" style="51" customWidth="1"/>
    <col min="11" max="11" width="9.140625" style="51" customWidth="1"/>
    <col min="12" max="12" width="11.421875" style="51" customWidth="1"/>
    <col min="13" max="13" width="8.57421875" style="51" customWidth="1"/>
    <col min="14" max="14" width="9.8515625" style="51" customWidth="1"/>
    <col min="15" max="15" width="10.140625" style="51" customWidth="1"/>
    <col min="16" max="16" width="11.57421875" style="51" customWidth="1"/>
    <col min="17" max="16384" width="11.57421875" style="51" customWidth="1"/>
  </cols>
  <sheetData>
    <row r="1" ht="15.75">
      <c r="B1" s="93" t="s">
        <v>195</v>
      </c>
    </row>
    <row r="2" spans="1:15" ht="48.75" customHeight="1">
      <c r="A2" s="179"/>
      <c r="B2" s="179"/>
      <c r="C2" s="179"/>
      <c r="D2" s="179" t="s">
        <v>35</v>
      </c>
      <c r="E2" s="179"/>
      <c r="F2" s="179"/>
      <c r="G2" s="179"/>
      <c r="H2" s="179" t="s">
        <v>9</v>
      </c>
      <c r="I2" s="179"/>
      <c r="J2" s="179" t="s">
        <v>10</v>
      </c>
      <c r="K2" s="179"/>
      <c r="L2" s="179" t="s">
        <v>172</v>
      </c>
      <c r="M2" s="179"/>
      <c r="N2" s="194" t="s">
        <v>40</v>
      </c>
      <c r="O2" s="195"/>
    </row>
    <row r="3" spans="1:15" ht="48.75" customHeight="1">
      <c r="A3" s="153"/>
      <c r="B3" s="175" t="s">
        <v>174</v>
      </c>
      <c r="C3" s="176"/>
      <c r="D3" s="175" t="s">
        <v>175</v>
      </c>
      <c r="E3" s="176"/>
      <c r="F3" s="175" t="s">
        <v>176</v>
      </c>
      <c r="G3" s="176"/>
      <c r="H3" s="175" t="s">
        <v>176</v>
      </c>
      <c r="I3" s="176"/>
      <c r="J3" s="155" t="s">
        <v>177</v>
      </c>
      <c r="K3" s="155" t="s">
        <v>178</v>
      </c>
      <c r="L3" s="175" t="s">
        <v>176</v>
      </c>
      <c r="M3" s="176"/>
      <c r="N3" s="196"/>
      <c r="O3" s="197"/>
    </row>
    <row r="4" spans="1:15" ht="109.5" customHeight="1">
      <c r="A4" s="185" t="s">
        <v>0</v>
      </c>
      <c r="B4" s="188" t="s">
        <v>39</v>
      </c>
      <c r="C4" s="188" t="s">
        <v>2</v>
      </c>
      <c r="D4" s="175" t="s">
        <v>152</v>
      </c>
      <c r="E4" s="176"/>
      <c r="F4" s="175" t="s">
        <v>173</v>
      </c>
      <c r="G4" s="176"/>
      <c r="H4" s="177" t="s">
        <v>147</v>
      </c>
      <c r="I4" s="190" t="s">
        <v>52</v>
      </c>
      <c r="J4" s="177" t="s">
        <v>147</v>
      </c>
      <c r="K4" s="190" t="s">
        <v>52</v>
      </c>
      <c r="L4" s="177" t="s">
        <v>147</v>
      </c>
      <c r="M4" s="177" t="s">
        <v>52</v>
      </c>
      <c r="N4" s="196"/>
      <c r="O4" s="197"/>
    </row>
    <row r="5" spans="1:15" ht="101.25" customHeight="1">
      <c r="A5" s="185"/>
      <c r="B5" s="188"/>
      <c r="C5" s="188"/>
      <c r="D5" s="45" t="s">
        <v>147</v>
      </c>
      <c r="E5" s="158" t="s">
        <v>52</v>
      </c>
      <c r="F5" s="45" t="s">
        <v>147</v>
      </c>
      <c r="G5" s="158" t="s">
        <v>52</v>
      </c>
      <c r="H5" s="192"/>
      <c r="I5" s="193"/>
      <c r="J5" s="192"/>
      <c r="K5" s="193"/>
      <c r="L5" s="192"/>
      <c r="M5" s="192"/>
      <c r="N5" s="198"/>
      <c r="O5" s="199"/>
    </row>
    <row r="6" spans="1:15" ht="117" customHeight="1">
      <c r="A6" s="155">
        <v>1</v>
      </c>
      <c r="B6" s="154" t="s">
        <v>103</v>
      </c>
      <c r="C6" s="154" t="s">
        <v>14</v>
      </c>
      <c r="D6" s="166">
        <v>1</v>
      </c>
      <c r="E6" s="111">
        <v>0.98</v>
      </c>
      <c r="F6" s="166">
        <v>1.7</v>
      </c>
      <c r="G6" s="123">
        <v>1.8</v>
      </c>
      <c r="H6" s="158">
        <v>0.62</v>
      </c>
      <c r="I6" s="112">
        <v>0.62</v>
      </c>
      <c r="J6" s="158">
        <v>0.35</v>
      </c>
      <c r="K6" s="112">
        <v>0.35</v>
      </c>
      <c r="L6" s="30">
        <v>1.14</v>
      </c>
      <c r="M6" s="111">
        <v>1.3</v>
      </c>
      <c r="N6" s="46">
        <f>D6+F6+H6+J6+L6</f>
        <v>4.8100000000000005</v>
      </c>
      <c r="O6" s="46">
        <f>M6+K6+I6+G6+E6</f>
        <v>5.050000000000001</v>
      </c>
    </row>
    <row r="7" spans="1:15" ht="50.25" customHeight="1" hidden="1">
      <c r="A7" s="179" t="s">
        <v>12</v>
      </c>
      <c r="B7" s="179"/>
      <c r="C7" s="179"/>
      <c r="D7" s="180" t="s">
        <v>35</v>
      </c>
      <c r="E7" s="180"/>
      <c r="F7" s="180"/>
      <c r="G7" s="180"/>
      <c r="H7" s="179" t="s">
        <v>9</v>
      </c>
      <c r="I7" s="179"/>
      <c r="J7" s="179" t="s">
        <v>10</v>
      </c>
      <c r="K7" s="179"/>
      <c r="L7" s="179" t="s">
        <v>11</v>
      </c>
      <c r="M7" s="179"/>
      <c r="N7" s="181" t="s">
        <v>40</v>
      </c>
      <c r="O7" s="182"/>
    </row>
    <row r="8" spans="1:15" ht="21.75" customHeight="1" hidden="1">
      <c r="A8" s="185" t="s">
        <v>0</v>
      </c>
      <c r="B8" s="188" t="s">
        <v>1</v>
      </c>
      <c r="C8" s="188" t="s">
        <v>2</v>
      </c>
      <c r="D8" s="186" t="s">
        <v>37</v>
      </c>
      <c r="E8" s="187"/>
      <c r="F8" s="186" t="s">
        <v>38</v>
      </c>
      <c r="G8" s="187"/>
      <c r="H8" s="177" t="s">
        <v>139</v>
      </c>
      <c r="I8" s="190" t="s">
        <v>52</v>
      </c>
      <c r="J8" s="177" t="s">
        <v>139</v>
      </c>
      <c r="K8" s="177" t="s">
        <v>52</v>
      </c>
      <c r="L8" s="177" t="s">
        <v>139</v>
      </c>
      <c r="M8" s="177" t="s">
        <v>52</v>
      </c>
      <c r="N8" s="183"/>
      <c r="O8" s="184"/>
    </row>
    <row r="9" spans="1:15" ht="97.5" customHeight="1" hidden="1">
      <c r="A9" s="185"/>
      <c r="B9" s="188"/>
      <c r="C9" s="188"/>
      <c r="D9" s="45" t="s">
        <v>139</v>
      </c>
      <c r="E9" s="112" t="s">
        <v>52</v>
      </c>
      <c r="F9" s="45" t="s">
        <v>139</v>
      </c>
      <c r="G9" s="112" t="s">
        <v>52</v>
      </c>
      <c r="H9" s="192"/>
      <c r="I9" s="193"/>
      <c r="J9" s="192"/>
      <c r="K9" s="192"/>
      <c r="L9" s="192"/>
      <c r="M9" s="192"/>
      <c r="N9" s="200"/>
      <c r="O9" s="201"/>
    </row>
    <row r="10" spans="1:16" ht="123" customHeight="1">
      <c r="A10" s="156">
        <v>6</v>
      </c>
      <c r="B10" s="154" t="s">
        <v>104</v>
      </c>
      <c r="C10" s="154" t="s">
        <v>105</v>
      </c>
      <c r="D10" s="31">
        <v>58.8</v>
      </c>
      <c r="E10" s="127">
        <v>58.8</v>
      </c>
      <c r="F10" s="31">
        <v>29.34</v>
      </c>
      <c r="G10" s="127">
        <v>29.34</v>
      </c>
      <c r="H10" s="28">
        <v>8.5</v>
      </c>
      <c r="I10" s="124">
        <v>8.5</v>
      </c>
      <c r="J10" s="31">
        <v>8.5</v>
      </c>
      <c r="K10" s="127">
        <v>9.5</v>
      </c>
      <c r="L10" s="31">
        <v>5.5</v>
      </c>
      <c r="M10" s="112">
        <v>5.5</v>
      </c>
      <c r="N10" s="29">
        <f>D10+F10+H10+J10+L10</f>
        <v>110.64</v>
      </c>
      <c r="O10" s="29">
        <f>E10+G10+I10+K10+M10</f>
        <v>111.64</v>
      </c>
      <c r="P10" s="55"/>
    </row>
    <row r="11" spans="1:16" ht="42" customHeight="1" thickBot="1">
      <c r="A11" s="47" t="s">
        <v>33</v>
      </c>
      <c r="B11" s="154" t="s">
        <v>106</v>
      </c>
      <c r="C11" s="154" t="s">
        <v>34</v>
      </c>
      <c r="D11" s="31">
        <v>237.5</v>
      </c>
      <c r="E11" s="170"/>
      <c r="F11" s="31">
        <v>189</v>
      </c>
      <c r="G11" s="124">
        <v>47.25</v>
      </c>
      <c r="H11" s="32">
        <v>51</v>
      </c>
      <c r="I11" s="86">
        <v>8.5</v>
      </c>
      <c r="J11" s="32">
        <v>51</v>
      </c>
      <c r="K11" s="86">
        <v>9.5</v>
      </c>
      <c r="L11" s="32">
        <v>231</v>
      </c>
      <c r="M11" s="173">
        <v>38.5</v>
      </c>
      <c r="N11" s="29">
        <f>D11+F11+H11+J11+L11</f>
        <v>759.5</v>
      </c>
      <c r="O11" s="29">
        <f>E11+G11+I11+K11+M11</f>
        <v>103.75</v>
      </c>
      <c r="P11" s="55"/>
    </row>
    <row r="12" spans="1:15" ht="47.25" customHeight="1" hidden="1">
      <c r="A12" s="179" t="s">
        <v>12</v>
      </c>
      <c r="B12" s="179"/>
      <c r="C12" s="179"/>
      <c r="D12" s="180" t="s">
        <v>35</v>
      </c>
      <c r="E12" s="180"/>
      <c r="F12" s="180"/>
      <c r="G12" s="180"/>
      <c r="H12" s="179" t="s">
        <v>9</v>
      </c>
      <c r="I12" s="179"/>
      <c r="J12" s="179" t="s">
        <v>10</v>
      </c>
      <c r="K12" s="179"/>
      <c r="L12" s="179" t="s">
        <v>11</v>
      </c>
      <c r="M12" s="179"/>
      <c r="N12" s="181" t="s">
        <v>40</v>
      </c>
      <c r="O12" s="182"/>
    </row>
    <row r="13" spans="1:15" ht="45" customHeight="1" hidden="1">
      <c r="A13" s="185" t="s">
        <v>0</v>
      </c>
      <c r="B13" s="188" t="s">
        <v>1</v>
      </c>
      <c r="C13" s="188" t="s">
        <v>2</v>
      </c>
      <c r="D13" s="186" t="s">
        <v>37</v>
      </c>
      <c r="E13" s="187"/>
      <c r="F13" s="186" t="s">
        <v>148</v>
      </c>
      <c r="G13" s="187"/>
      <c r="H13" s="177" t="s">
        <v>114</v>
      </c>
      <c r="I13" s="190" t="s">
        <v>52</v>
      </c>
      <c r="J13" s="177" t="s">
        <v>114</v>
      </c>
      <c r="K13" s="177" t="s">
        <v>52</v>
      </c>
      <c r="L13" s="177" t="s">
        <v>114</v>
      </c>
      <c r="M13" s="177" t="s">
        <v>52</v>
      </c>
      <c r="N13" s="183"/>
      <c r="O13" s="184"/>
    </row>
    <row r="14" spans="1:15" ht="99" customHeight="1" hidden="1">
      <c r="A14" s="177"/>
      <c r="B14" s="189"/>
      <c r="C14" s="189"/>
      <c r="D14" s="167" t="s">
        <v>147</v>
      </c>
      <c r="E14" s="157" t="s">
        <v>52</v>
      </c>
      <c r="F14" s="167" t="s">
        <v>147</v>
      </c>
      <c r="G14" s="157" t="s">
        <v>52</v>
      </c>
      <c r="H14" s="178"/>
      <c r="I14" s="191"/>
      <c r="J14" s="178"/>
      <c r="K14" s="178"/>
      <c r="L14" s="178"/>
      <c r="M14" s="178"/>
      <c r="N14" s="183"/>
      <c r="O14" s="184"/>
    </row>
    <row r="15" spans="1:16" ht="36.75" customHeight="1">
      <c r="A15" s="59" t="s">
        <v>84</v>
      </c>
      <c r="B15" s="60" t="s">
        <v>107</v>
      </c>
      <c r="C15" s="61" t="s">
        <v>13</v>
      </c>
      <c r="D15" s="62">
        <f>D16+D17+D18+D19+D20+D21+D23</f>
        <v>2.9999999999999996</v>
      </c>
      <c r="E15" s="125">
        <f>SUM(E16:E24)</f>
        <v>2.838</v>
      </c>
      <c r="F15" s="62">
        <f>SUM(F16:F24)</f>
        <v>5</v>
      </c>
      <c r="G15" s="125">
        <f>SUM(G16:G24)</f>
        <v>5.350999999999999</v>
      </c>
      <c r="H15" s="62">
        <v>1.8</v>
      </c>
      <c r="I15" s="129">
        <v>1.8</v>
      </c>
      <c r="J15" s="62">
        <v>1</v>
      </c>
      <c r="K15" s="62">
        <v>1</v>
      </c>
      <c r="L15" s="62">
        <f>SUM(L16:L24)</f>
        <v>3.3</v>
      </c>
      <c r="M15" s="62">
        <f>SUM(M16:M24)</f>
        <v>3.7600000000000002</v>
      </c>
      <c r="N15" s="63">
        <f>L15+J15+H15+F15+D15</f>
        <v>14.1</v>
      </c>
      <c r="O15" s="64">
        <f>E15+G15+I15+K15+M15</f>
        <v>14.749</v>
      </c>
      <c r="P15" s="55"/>
    </row>
    <row r="16" spans="1:16" s="79" customFormat="1" ht="19.5" customHeight="1">
      <c r="A16" s="71"/>
      <c r="B16" s="72" t="s">
        <v>74</v>
      </c>
      <c r="C16" s="73"/>
      <c r="D16" s="74">
        <v>0.6</v>
      </c>
      <c r="E16" s="128">
        <v>0.626</v>
      </c>
      <c r="F16" s="74">
        <v>0.9</v>
      </c>
      <c r="G16" s="172">
        <v>0.943</v>
      </c>
      <c r="H16" s="75"/>
      <c r="I16" s="108"/>
      <c r="J16" s="75"/>
      <c r="K16" s="75"/>
      <c r="L16" s="74">
        <v>0.81</v>
      </c>
      <c r="M16" s="107">
        <v>1.08</v>
      </c>
      <c r="N16" s="76">
        <f>L16++J16+H16+F16+D16</f>
        <v>2.31</v>
      </c>
      <c r="O16" s="77">
        <f>E16+G16+I16+K16+M16</f>
        <v>2.649</v>
      </c>
      <c r="P16" s="78"/>
    </row>
    <row r="17" spans="1:16" s="79" customFormat="1" ht="21" customHeight="1">
      <c r="A17" s="71"/>
      <c r="B17" s="72" t="s">
        <v>75</v>
      </c>
      <c r="C17" s="73"/>
      <c r="D17" s="74">
        <v>0.5</v>
      </c>
      <c r="E17" s="128">
        <v>0.53</v>
      </c>
      <c r="F17" s="74">
        <v>0.8</v>
      </c>
      <c r="G17" s="172">
        <v>0.774</v>
      </c>
      <c r="H17" s="75"/>
      <c r="I17" s="108"/>
      <c r="J17" s="75"/>
      <c r="K17" s="75"/>
      <c r="L17" s="74">
        <v>0.42</v>
      </c>
      <c r="M17" s="107">
        <v>0.63</v>
      </c>
      <c r="N17" s="76">
        <f aca="true" t="shared" si="0" ref="N17:N24">L17++J17+H17+F17+D17</f>
        <v>1.72</v>
      </c>
      <c r="O17" s="77">
        <f aca="true" t="shared" si="1" ref="O17:O24">E17+G17+I17+K17+M17</f>
        <v>1.9340000000000002</v>
      </c>
      <c r="P17" s="78"/>
    </row>
    <row r="18" spans="1:16" s="79" customFormat="1" ht="21.75" customHeight="1">
      <c r="A18" s="71"/>
      <c r="B18" s="72" t="s">
        <v>76</v>
      </c>
      <c r="C18" s="73"/>
      <c r="D18" s="74">
        <v>0.4</v>
      </c>
      <c r="E18" s="128">
        <v>0.426</v>
      </c>
      <c r="F18" s="74">
        <v>0.5</v>
      </c>
      <c r="G18" s="172">
        <v>0.528</v>
      </c>
      <c r="H18" s="75"/>
      <c r="I18" s="108"/>
      <c r="J18" s="75"/>
      <c r="K18" s="75"/>
      <c r="L18" s="74">
        <v>0.36</v>
      </c>
      <c r="M18" s="107">
        <v>0.35</v>
      </c>
      <c r="N18" s="76">
        <f t="shared" si="0"/>
        <v>1.26</v>
      </c>
      <c r="O18" s="77">
        <f t="shared" si="1"/>
        <v>1.3039999999999998</v>
      </c>
      <c r="P18" s="78"/>
    </row>
    <row r="19" spans="1:16" s="79" customFormat="1" ht="18.75" customHeight="1">
      <c r="A19" s="71"/>
      <c r="B19" s="72" t="s">
        <v>77</v>
      </c>
      <c r="C19" s="73"/>
      <c r="D19" s="74">
        <v>0.4</v>
      </c>
      <c r="E19" s="107">
        <v>0.542</v>
      </c>
      <c r="F19" s="74">
        <v>0.5</v>
      </c>
      <c r="G19" s="172">
        <v>0.654</v>
      </c>
      <c r="H19" s="75"/>
      <c r="I19" s="108"/>
      <c r="J19" s="75"/>
      <c r="K19" s="75"/>
      <c r="L19" s="74">
        <v>0.35</v>
      </c>
      <c r="M19" s="107">
        <v>0.45</v>
      </c>
      <c r="N19" s="76">
        <f t="shared" si="0"/>
        <v>1.25</v>
      </c>
      <c r="O19" s="77">
        <f t="shared" si="1"/>
        <v>1.6460000000000001</v>
      </c>
      <c r="P19" s="78"/>
    </row>
    <row r="20" spans="1:16" s="79" customFormat="1" ht="20.25" customHeight="1">
      <c r="A20" s="71"/>
      <c r="B20" s="72" t="s">
        <v>78</v>
      </c>
      <c r="C20" s="73"/>
      <c r="D20" s="74">
        <v>0.4</v>
      </c>
      <c r="E20" s="107">
        <v>0.386</v>
      </c>
      <c r="F20" s="74">
        <v>0.5</v>
      </c>
      <c r="G20" s="172">
        <v>0.369</v>
      </c>
      <c r="H20" s="75"/>
      <c r="I20" s="108"/>
      <c r="J20" s="75"/>
      <c r="K20" s="75"/>
      <c r="L20" s="74">
        <v>0.33</v>
      </c>
      <c r="M20" s="107">
        <v>0.45</v>
      </c>
      <c r="N20" s="76">
        <f t="shared" si="0"/>
        <v>1.23</v>
      </c>
      <c r="O20" s="77">
        <f t="shared" si="1"/>
        <v>1.205</v>
      </c>
      <c r="P20" s="78"/>
    </row>
    <row r="21" spans="1:16" s="79" customFormat="1" ht="18" customHeight="1">
      <c r="A21" s="71"/>
      <c r="B21" s="72" t="s">
        <v>79</v>
      </c>
      <c r="C21" s="73"/>
      <c r="D21" s="74">
        <v>0.3</v>
      </c>
      <c r="E21" s="107">
        <v>0.328</v>
      </c>
      <c r="F21" s="74">
        <v>0.4</v>
      </c>
      <c r="G21" s="172">
        <v>0.377</v>
      </c>
      <c r="H21" s="75"/>
      <c r="I21" s="108"/>
      <c r="J21" s="75"/>
      <c r="K21" s="75"/>
      <c r="L21" s="74">
        <v>0.33</v>
      </c>
      <c r="M21" s="107">
        <v>0.32</v>
      </c>
      <c r="N21" s="76">
        <f t="shared" si="0"/>
        <v>1.03</v>
      </c>
      <c r="O21" s="77">
        <f t="shared" si="1"/>
        <v>1.0250000000000001</v>
      </c>
      <c r="P21" s="78"/>
    </row>
    <row r="22" spans="1:16" s="79" customFormat="1" ht="18" customHeight="1">
      <c r="A22" s="71"/>
      <c r="B22" s="72" t="s">
        <v>80</v>
      </c>
      <c r="C22" s="73"/>
      <c r="D22" s="74"/>
      <c r="E22" s="107"/>
      <c r="F22" s="74">
        <v>0.8</v>
      </c>
      <c r="G22" s="171">
        <v>0.967</v>
      </c>
      <c r="H22" s="74">
        <v>1.8</v>
      </c>
      <c r="I22" s="107">
        <v>1.8</v>
      </c>
      <c r="J22" s="75">
        <v>1</v>
      </c>
      <c r="K22" s="75"/>
      <c r="L22" s="74">
        <v>0.7</v>
      </c>
      <c r="M22" s="107">
        <v>0.48</v>
      </c>
      <c r="N22" s="76">
        <f t="shared" si="0"/>
        <v>4.3</v>
      </c>
      <c r="O22" s="77">
        <f t="shared" si="1"/>
        <v>3.247</v>
      </c>
      <c r="P22" s="78"/>
    </row>
    <row r="23" spans="1:16" s="79" customFormat="1" ht="18" customHeight="1">
      <c r="A23" s="71"/>
      <c r="B23" s="72" t="s">
        <v>81</v>
      </c>
      <c r="C23" s="73"/>
      <c r="D23" s="74">
        <v>0.4</v>
      </c>
      <c r="E23" s="107"/>
      <c r="F23" s="74">
        <v>0.3</v>
      </c>
      <c r="G23" s="172">
        <v>0.402</v>
      </c>
      <c r="H23" s="75"/>
      <c r="I23" s="108"/>
      <c r="J23" s="75"/>
      <c r="K23" s="75"/>
      <c r="L23" s="75"/>
      <c r="M23" s="108"/>
      <c r="N23" s="76">
        <f t="shared" si="0"/>
        <v>0.7</v>
      </c>
      <c r="O23" s="77">
        <f t="shared" si="1"/>
        <v>0.402</v>
      </c>
      <c r="P23" s="78"/>
    </row>
    <row r="24" spans="1:16" s="79" customFormat="1" ht="19.5" customHeight="1" thickBot="1">
      <c r="A24" s="80"/>
      <c r="B24" s="81" t="s">
        <v>82</v>
      </c>
      <c r="C24" s="82"/>
      <c r="D24" s="168"/>
      <c r="E24" s="126"/>
      <c r="F24" s="168">
        <v>0.3</v>
      </c>
      <c r="G24" s="174">
        <v>0.337</v>
      </c>
      <c r="H24" s="83"/>
      <c r="I24" s="109"/>
      <c r="J24" s="83"/>
      <c r="K24" s="83"/>
      <c r="L24" s="83"/>
      <c r="M24" s="109"/>
      <c r="N24" s="84">
        <f t="shared" si="0"/>
        <v>0.3</v>
      </c>
      <c r="O24" s="85">
        <f t="shared" si="1"/>
        <v>0.337</v>
      </c>
      <c r="P24" s="78"/>
    </row>
    <row r="25" spans="1:15" ht="38.25" customHeight="1">
      <c r="A25" s="56" t="s">
        <v>85</v>
      </c>
      <c r="B25" s="57" t="s">
        <v>153</v>
      </c>
      <c r="C25" s="57" t="s">
        <v>179</v>
      </c>
      <c r="D25" s="58">
        <v>6</v>
      </c>
      <c r="E25" s="58">
        <v>1</v>
      </c>
      <c r="F25" s="58">
        <v>6</v>
      </c>
      <c r="G25" s="110">
        <v>1</v>
      </c>
      <c r="H25" s="58">
        <v>6</v>
      </c>
      <c r="I25" s="110">
        <v>1</v>
      </c>
      <c r="J25" s="58">
        <v>6</v>
      </c>
      <c r="K25" s="110">
        <v>1</v>
      </c>
      <c r="L25" s="58">
        <v>6</v>
      </c>
      <c r="M25" s="110">
        <v>1</v>
      </c>
      <c r="N25" s="134">
        <f>D25+F25+H25+J25+L25</f>
        <v>30</v>
      </c>
      <c r="O25" s="134">
        <f>M25+K25+I25+G25+E25</f>
        <v>5</v>
      </c>
    </row>
    <row r="26" spans="1:15" ht="23.25" customHeight="1">
      <c r="A26" s="48"/>
      <c r="B26" s="154" t="s">
        <v>154</v>
      </c>
      <c r="C26" s="154"/>
      <c r="D26" s="32">
        <v>2</v>
      </c>
      <c r="E26" s="32"/>
      <c r="F26" s="32"/>
      <c r="G26" s="32"/>
      <c r="H26" s="32"/>
      <c r="I26" s="86"/>
      <c r="J26" s="32"/>
      <c r="K26" s="32"/>
      <c r="L26" s="32"/>
      <c r="M26" s="32"/>
      <c r="N26" s="87">
        <f>D26</f>
        <v>2</v>
      </c>
      <c r="O26" s="87">
        <v>2</v>
      </c>
    </row>
    <row r="27" spans="1:15" s="53" customFormat="1" ht="63" customHeight="1">
      <c r="A27" s="52">
        <v>10</v>
      </c>
      <c r="B27" s="49" t="s">
        <v>145</v>
      </c>
      <c r="C27" s="49"/>
      <c r="D27" s="52"/>
      <c r="E27" s="52"/>
      <c r="F27" s="52"/>
      <c r="G27" s="52"/>
      <c r="H27" s="52"/>
      <c r="I27" s="113"/>
      <c r="J27" s="52"/>
      <c r="K27" s="52"/>
      <c r="L27" s="52">
        <v>2</v>
      </c>
      <c r="M27" s="113"/>
      <c r="N27" s="52">
        <f>L27</f>
        <v>2</v>
      </c>
      <c r="O27" s="52">
        <f>M27</f>
        <v>0</v>
      </c>
    </row>
    <row r="29" ht="12.75">
      <c r="H29" s="54"/>
    </row>
    <row r="31" ht="12.75">
      <c r="B31" s="24" t="s">
        <v>192</v>
      </c>
    </row>
  </sheetData>
  <sheetProtection selectLockedCells="1" selectUnlockedCells="1"/>
  <mergeCells count="56">
    <mergeCell ref="L7:M7"/>
    <mergeCell ref="D4:E4"/>
    <mergeCell ref="C4:C5"/>
    <mergeCell ref="F4:G4"/>
    <mergeCell ref="N2:O5"/>
    <mergeCell ref="M8:M9"/>
    <mergeCell ref="N7:O9"/>
    <mergeCell ref="L4:L5"/>
    <mergeCell ref="A7:C7"/>
    <mergeCell ref="M4:M5"/>
    <mergeCell ref="J4:J5"/>
    <mergeCell ref="K4:K5"/>
    <mergeCell ref="A2:C2"/>
    <mergeCell ref="L2:M2"/>
    <mergeCell ref="J2:K2"/>
    <mergeCell ref="H2:I2"/>
    <mergeCell ref="D2:G2"/>
    <mergeCell ref="A4:A5"/>
    <mergeCell ref="D3:E3"/>
    <mergeCell ref="F3:G3"/>
    <mergeCell ref="K8:K9"/>
    <mergeCell ref="D7:G7"/>
    <mergeCell ref="H7:I7"/>
    <mergeCell ref="J7:K7"/>
    <mergeCell ref="L8:L9"/>
    <mergeCell ref="B4:B5"/>
    <mergeCell ref="I8:I9"/>
    <mergeCell ref="J8:J9"/>
    <mergeCell ref="H4:H5"/>
    <mergeCell ref="I4:I5"/>
    <mergeCell ref="A8:A9"/>
    <mergeCell ref="B8:B9"/>
    <mergeCell ref="C8:C9"/>
    <mergeCell ref="D8:E8"/>
    <mergeCell ref="F8:G8"/>
    <mergeCell ref="H8:H9"/>
    <mergeCell ref="N12:O14"/>
    <mergeCell ref="A13:A14"/>
    <mergeCell ref="D13:E13"/>
    <mergeCell ref="B13:B14"/>
    <mergeCell ref="C13:C14"/>
    <mergeCell ref="I13:I14"/>
    <mergeCell ref="J13:J14"/>
    <mergeCell ref="K13:K14"/>
    <mergeCell ref="L13:L14"/>
    <mergeCell ref="F13:G13"/>
    <mergeCell ref="B3:C3"/>
    <mergeCell ref="H3:I3"/>
    <mergeCell ref="L3:M3"/>
    <mergeCell ref="H13:H14"/>
    <mergeCell ref="M13:M14"/>
    <mergeCell ref="A12:C12"/>
    <mergeCell ref="D12:G12"/>
    <mergeCell ref="H12:I12"/>
    <mergeCell ref="J12:K12"/>
    <mergeCell ref="L12:M12"/>
  </mergeCells>
  <printOptions/>
  <pageMargins left="0.16" right="0.16" top="0.22" bottom="0.21" header="0.22" footer="0.16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1">
      <selection activeCell="Y7" sqref="Y7"/>
    </sheetView>
  </sheetViews>
  <sheetFormatPr defaultColWidth="11.57421875" defaultRowHeight="12.75"/>
  <cols>
    <col min="1" max="1" width="3.421875" style="51" customWidth="1"/>
    <col min="2" max="2" width="16.421875" style="24" customWidth="1"/>
    <col min="3" max="3" width="8.421875" style="24" customWidth="1"/>
    <col min="4" max="4" width="6.8515625" style="24" customWidth="1"/>
    <col min="5" max="5" width="7.8515625" style="24" customWidth="1"/>
    <col min="6" max="6" width="6.8515625" style="24" customWidth="1"/>
    <col min="7" max="7" width="6.00390625" style="24" customWidth="1"/>
    <col min="8" max="8" width="5.8515625" style="24" customWidth="1"/>
    <col min="9" max="9" width="6.57421875" style="24" customWidth="1"/>
    <col min="10" max="10" width="5.7109375" style="24" customWidth="1"/>
    <col min="11" max="11" width="6.28125" style="24" customWidth="1"/>
    <col min="12" max="12" width="6.421875" style="24" customWidth="1"/>
    <col min="13" max="13" width="5.57421875" style="24" customWidth="1"/>
    <col min="14" max="14" width="6.00390625" style="24" customWidth="1"/>
    <col min="15" max="15" width="6.57421875" style="24" customWidth="1"/>
    <col min="16" max="16" width="5.8515625" style="24" customWidth="1"/>
    <col min="17" max="17" width="5.140625" style="24" customWidth="1"/>
    <col min="18" max="18" width="5.7109375" style="24" customWidth="1"/>
    <col min="19" max="19" width="6.421875" style="24" customWidth="1"/>
    <col min="20" max="20" width="6.140625" style="24" customWidth="1"/>
    <col min="21" max="22" width="6.28125" style="24" customWidth="1"/>
    <col min="23" max="16384" width="11.57421875" style="24" customWidth="1"/>
  </cols>
  <sheetData>
    <row r="1" spans="1:22" ht="5.25" customHeight="1">
      <c r="A1" s="161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</row>
    <row r="2" spans="1:22" ht="19.5" customHeight="1">
      <c r="A2" s="202" t="s">
        <v>194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4"/>
    </row>
    <row r="3" spans="1:22" ht="17.25" customHeight="1">
      <c r="A3" s="210" t="s">
        <v>19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132"/>
      <c r="T3" s="132"/>
      <c r="U3" s="132"/>
      <c r="V3" s="132"/>
    </row>
    <row r="4" spans="1:22" ht="81" customHeight="1">
      <c r="A4" s="212" t="s">
        <v>0</v>
      </c>
      <c r="B4" s="185" t="s">
        <v>12</v>
      </c>
      <c r="C4" s="208" t="s">
        <v>102</v>
      </c>
      <c r="D4" s="208"/>
      <c r="E4" s="208" t="s">
        <v>100</v>
      </c>
      <c r="F4" s="208"/>
      <c r="G4" s="208"/>
      <c r="H4" s="208"/>
      <c r="I4" s="211" t="s">
        <v>101</v>
      </c>
      <c r="J4" s="211"/>
      <c r="K4" s="209" t="s">
        <v>187</v>
      </c>
      <c r="L4" s="209"/>
      <c r="M4" s="209" t="s">
        <v>45</v>
      </c>
      <c r="N4" s="209"/>
      <c r="O4" s="209" t="s">
        <v>87</v>
      </c>
      <c r="P4" s="209"/>
      <c r="Q4" s="209" t="s">
        <v>46</v>
      </c>
      <c r="R4" s="209"/>
      <c r="S4" s="208" t="s">
        <v>47</v>
      </c>
      <c r="T4" s="208"/>
      <c r="U4" s="208" t="s">
        <v>145</v>
      </c>
      <c r="V4" s="208"/>
    </row>
    <row r="5" spans="1:23" ht="48" customHeight="1">
      <c r="A5" s="212"/>
      <c r="B5" s="185"/>
      <c r="C5" s="208" t="s">
        <v>13</v>
      </c>
      <c r="D5" s="208"/>
      <c r="E5" s="208" t="s">
        <v>5</v>
      </c>
      <c r="F5" s="208"/>
      <c r="G5" s="208"/>
      <c r="H5" s="208"/>
      <c r="I5" s="211" t="s">
        <v>161</v>
      </c>
      <c r="J5" s="211"/>
      <c r="K5" s="208" t="s">
        <v>14</v>
      </c>
      <c r="L5" s="208"/>
      <c r="M5" s="208" t="s">
        <v>137</v>
      </c>
      <c r="N5" s="208"/>
      <c r="O5" s="208" t="s">
        <v>83</v>
      </c>
      <c r="P5" s="208"/>
      <c r="Q5" s="208" t="s">
        <v>48</v>
      </c>
      <c r="R5" s="208"/>
      <c r="S5" s="208" t="s">
        <v>49</v>
      </c>
      <c r="T5" s="208"/>
      <c r="U5" s="132"/>
      <c r="V5" s="132"/>
      <c r="W5" s="24">
        <v>118848</v>
      </c>
    </row>
    <row r="6" spans="1:24" ht="26.25" customHeight="1">
      <c r="A6" s="212"/>
      <c r="B6" s="185"/>
      <c r="C6" s="213" t="s">
        <v>147</v>
      </c>
      <c r="D6" s="208" t="s">
        <v>52</v>
      </c>
      <c r="E6" s="213" t="s">
        <v>147</v>
      </c>
      <c r="F6" s="214" t="s">
        <v>88</v>
      </c>
      <c r="G6" s="208" t="s">
        <v>52</v>
      </c>
      <c r="H6" s="208"/>
      <c r="I6" s="120"/>
      <c r="J6" s="120"/>
      <c r="K6" s="119"/>
      <c r="L6" s="119"/>
      <c r="M6" s="119"/>
      <c r="N6" s="119"/>
      <c r="O6" s="119"/>
      <c r="P6" s="119"/>
      <c r="Q6" s="119"/>
      <c r="R6" s="119"/>
      <c r="S6" s="117"/>
      <c r="T6" s="117"/>
      <c r="U6" s="132"/>
      <c r="V6" s="132"/>
      <c r="W6" s="24">
        <v>2100</v>
      </c>
      <c r="X6" s="24">
        <f>W6/W5*1000</f>
        <v>17.669628432956383</v>
      </c>
    </row>
    <row r="7" spans="1:22" s="50" customFormat="1" ht="119.25" customHeight="1">
      <c r="A7" s="212"/>
      <c r="B7" s="185"/>
      <c r="C7" s="213"/>
      <c r="D7" s="208"/>
      <c r="E7" s="213"/>
      <c r="F7" s="214"/>
      <c r="G7" s="121" t="s">
        <v>89</v>
      </c>
      <c r="H7" s="121" t="s">
        <v>90</v>
      </c>
      <c r="I7" s="70" t="s">
        <v>147</v>
      </c>
      <c r="J7" s="121" t="s">
        <v>52</v>
      </c>
      <c r="K7" s="70" t="s">
        <v>147</v>
      </c>
      <c r="L7" s="121" t="s">
        <v>52</v>
      </c>
      <c r="M7" s="70" t="s">
        <v>146</v>
      </c>
      <c r="N7" s="121" t="s">
        <v>52</v>
      </c>
      <c r="O7" s="70" t="s">
        <v>147</v>
      </c>
      <c r="P7" s="121" t="s">
        <v>52</v>
      </c>
      <c r="Q7" s="70" t="s">
        <v>147</v>
      </c>
      <c r="R7" s="121" t="s">
        <v>52</v>
      </c>
      <c r="S7" s="70" t="s">
        <v>147</v>
      </c>
      <c r="T7" s="118" t="s">
        <v>52</v>
      </c>
      <c r="U7" s="70" t="s">
        <v>147</v>
      </c>
      <c r="V7" s="118" t="s">
        <v>52</v>
      </c>
    </row>
    <row r="8" spans="1:23" s="100" customFormat="1" ht="13.5" customHeight="1">
      <c r="A8" s="162" t="s">
        <v>3</v>
      </c>
      <c r="B8" s="66" t="s">
        <v>171</v>
      </c>
      <c r="C8" s="141">
        <v>3200</v>
      </c>
      <c r="D8" s="136">
        <v>3000</v>
      </c>
      <c r="E8" s="141">
        <v>402</v>
      </c>
      <c r="F8" s="141">
        <v>90</v>
      </c>
      <c r="G8" s="103">
        <v>73</v>
      </c>
      <c r="H8" s="103"/>
      <c r="I8" s="141">
        <v>4</v>
      </c>
      <c r="J8" s="103">
        <v>4</v>
      </c>
      <c r="K8" s="144">
        <v>1.1</v>
      </c>
      <c r="L8" s="114">
        <v>1.1</v>
      </c>
      <c r="M8" s="147">
        <v>3</v>
      </c>
      <c r="N8" s="115">
        <v>8</v>
      </c>
      <c r="O8" s="147">
        <v>60</v>
      </c>
      <c r="P8" s="115">
        <v>100</v>
      </c>
      <c r="Q8" s="147">
        <v>30</v>
      </c>
      <c r="R8" s="115">
        <v>85</v>
      </c>
      <c r="S8" s="141">
        <v>3</v>
      </c>
      <c r="T8" s="104">
        <v>11</v>
      </c>
      <c r="U8" s="140">
        <v>1</v>
      </c>
      <c r="V8" s="105"/>
      <c r="W8" s="106" t="s">
        <v>188</v>
      </c>
    </row>
    <row r="9" spans="1:23" s="100" customFormat="1" ht="13.5" customHeight="1">
      <c r="A9" s="163" t="s">
        <v>4</v>
      </c>
      <c r="B9" s="66" t="s">
        <v>162</v>
      </c>
      <c r="C9" s="141">
        <v>5000</v>
      </c>
      <c r="D9" s="99">
        <v>5000</v>
      </c>
      <c r="E9" s="141">
        <v>52</v>
      </c>
      <c r="F9" s="103">
        <v>12</v>
      </c>
      <c r="G9" s="103"/>
      <c r="H9" s="103"/>
      <c r="I9" s="141">
        <v>24</v>
      </c>
      <c r="J9" s="103">
        <v>24</v>
      </c>
      <c r="K9" s="144">
        <v>5.9</v>
      </c>
      <c r="L9" s="114">
        <v>5.9</v>
      </c>
      <c r="M9" s="147">
        <v>3</v>
      </c>
      <c r="N9" s="115">
        <v>3</v>
      </c>
      <c r="O9" s="147">
        <v>60</v>
      </c>
      <c r="P9" s="115">
        <v>68</v>
      </c>
      <c r="Q9" s="147">
        <v>30</v>
      </c>
      <c r="R9" s="115">
        <v>79</v>
      </c>
      <c r="S9" s="141">
        <v>3</v>
      </c>
      <c r="T9" s="104">
        <v>20</v>
      </c>
      <c r="U9" s="140">
        <v>1</v>
      </c>
      <c r="V9" s="105"/>
      <c r="W9" s="142"/>
    </row>
    <row r="10" spans="1:23" s="100" customFormat="1" ht="13.5" customHeight="1">
      <c r="A10" s="163" t="s">
        <v>6</v>
      </c>
      <c r="B10" s="137" t="s">
        <v>170</v>
      </c>
      <c r="C10" s="141">
        <v>3500</v>
      </c>
      <c r="D10" s="103">
        <v>3500</v>
      </c>
      <c r="E10" s="141">
        <v>52</v>
      </c>
      <c r="F10" s="103">
        <v>12</v>
      </c>
      <c r="G10" s="103"/>
      <c r="H10" s="103"/>
      <c r="I10" s="141">
        <v>16</v>
      </c>
      <c r="J10" s="103">
        <v>16</v>
      </c>
      <c r="K10" s="144">
        <v>7.1</v>
      </c>
      <c r="L10" s="114">
        <v>7.1</v>
      </c>
      <c r="M10" s="147">
        <v>3</v>
      </c>
      <c r="N10" s="115">
        <v>3</v>
      </c>
      <c r="O10" s="147">
        <v>60</v>
      </c>
      <c r="P10" s="115">
        <v>60</v>
      </c>
      <c r="Q10" s="147">
        <v>30</v>
      </c>
      <c r="R10" s="115">
        <v>30</v>
      </c>
      <c r="S10" s="141">
        <v>3</v>
      </c>
      <c r="T10" s="104">
        <v>3</v>
      </c>
      <c r="U10" s="25">
        <v>1</v>
      </c>
      <c r="V10" s="105"/>
      <c r="W10" s="106"/>
    </row>
    <row r="11" spans="1:23" s="100" customFormat="1" ht="13.5" customHeight="1">
      <c r="A11" s="163" t="s">
        <v>7</v>
      </c>
      <c r="B11" s="137" t="s">
        <v>169</v>
      </c>
      <c r="C11" s="141">
        <v>2000</v>
      </c>
      <c r="D11" s="103">
        <v>2142</v>
      </c>
      <c r="E11" s="141">
        <v>52</v>
      </c>
      <c r="F11" s="103">
        <v>12</v>
      </c>
      <c r="G11" s="103"/>
      <c r="H11" s="103"/>
      <c r="I11" s="141">
        <v>16</v>
      </c>
      <c r="J11" s="103">
        <v>16</v>
      </c>
      <c r="K11" s="144">
        <v>12.4</v>
      </c>
      <c r="L11" s="114">
        <v>13.3</v>
      </c>
      <c r="M11" s="147">
        <v>3</v>
      </c>
      <c r="N11" s="115">
        <v>3</v>
      </c>
      <c r="O11" s="147">
        <v>60</v>
      </c>
      <c r="P11" s="115">
        <v>60</v>
      </c>
      <c r="Q11" s="147">
        <v>30</v>
      </c>
      <c r="R11" s="115">
        <v>40</v>
      </c>
      <c r="S11" s="147">
        <v>3</v>
      </c>
      <c r="T11" s="104">
        <v>10</v>
      </c>
      <c r="U11" s="25">
        <v>1</v>
      </c>
      <c r="V11" s="105"/>
      <c r="W11" s="106"/>
    </row>
    <row r="12" spans="1:23" s="100" customFormat="1" ht="13.5" customHeight="1">
      <c r="A12" s="163" t="s">
        <v>36</v>
      </c>
      <c r="B12" s="66" t="s">
        <v>20</v>
      </c>
      <c r="C12" s="141">
        <v>6000</v>
      </c>
      <c r="D12" s="103">
        <v>7157</v>
      </c>
      <c r="E12" s="141">
        <v>52</v>
      </c>
      <c r="F12" s="103">
        <v>13</v>
      </c>
      <c r="G12" s="103"/>
      <c r="H12" s="103"/>
      <c r="I12" s="141">
        <v>16</v>
      </c>
      <c r="J12" s="103">
        <v>16</v>
      </c>
      <c r="K12" s="144">
        <v>15.6</v>
      </c>
      <c r="L12" s="114">
        <v>19.5</v>
      </c>
      <c r="M12" s="147">
        <v>3</v>
      </c>
      <c r="N12" s="115">
        <v>3</v>
      </c>
      <c r="O12" s="147">
        <v>60</v>
      </c>
      <c r="P12" s="115">
        <v>60</v>
      </c>
      <c r="Q12" s="147">
        <v>30</v>
      </c>
      <c r="R12" s="115">
        <v>30</v>
      </c>
      <c r="S12" s="141">
        <v>3</v>
      </c>
      <c r="T12" s="104">
        <v>3</v>
      </c>
      <c r="U12" s="25"/>
      <c r="V12" s="105"/>
      <c r="W12" s="106"/>
    </row>
    <row r="13" spans="1:23" s="100" customFormat="1" ht="13.5" customHeight="1">
      <c r="A13" s="163" t="s">
        <v>32</v>
      </c>
      <c r="B13" s="137" t="s">
        <v>168</v>
      </c>
      <c r="C13" s="159">
        <v>4000</v>
      </c>
      <c r="D13" s="103">
        <v>4000</v>
      </c>
      <c r="E13" s="159">
        <v>52</v>
      </c>
      <c r="F13" s="103">
        <v>13</v>
      </c>
      <c r="G13" s="103"/>
      <c r="H13" s="103"/>
      <c r="I13" s="159">
        <v>16</v>
      </c>
      <c r="J13" s="103">
        <v>16</v>
      </c>
      <c r="K13" s="144">
        <v>9.3</v>
      </c>
      <c r="L13" s="114">
        <v>9.3</v>
      </c>
      <c r="M13" s="147">
        <v>3</v>
      </c>
      <c r="N13" s="115">
        <v>3</v>
      </c>
      <c r="O13" s="147">
        <v>60</v>
      </c>
      <c r="P13" s="115">
        <v>60</v>
      </c>
      <c r="Q13" s="147">
        <v>30</v>
      </c>
      <c r="R13" s="115">
        <v>30</v>
      </c>
      <c r="S13" s="159">
        <v>3</v>
      </c>
      <c r="T13" s="104">
        <v>3</v>
      </c>
      <c r="U13" s="25">
        <v>1</v>
      </c>
      <c r="V13" s="105">
        <v>3</v>
      </c>
      <c r="W13" s="106"/>
    </row>
    <row r="14" spans="1:23" s="100" customFormat="1" ht="13.5" customHeight="1">
      <c r="A14" s="163" t="s">
        <v>22</v>
      </c>
      <c r="B14" s="68" t="s">
        <v>167</v>
      </c>
      <c r="C14" s="143">
        <v>2000</v>
      </c>
      <c r="D14" s="99">
        <v>2100</v>
      </c>
      <c r="E14" s="143">
        <v>52</v>
      </c>
      <c r="F14" s="99">
        <v>13</v>
      </c>
      <c r="G14" s="99"/>
      <c r="H14" s="99"/>
      <c r="I14" s="143">
        <v>8</v>
      </c>
      <c r="J14" s="143">
        <v>8</v>
      </c>
      <c r="K14" s="145">
        <v>16.8</v>
      </c>
      <c r="L14" s="101"/>
      <c r="M14" s="148">
        <v>3</v>
      </c>
      <c r="N14" s="102"/>
      <c r="O14" s="148">
        <v>60</v>
      </c>
      <c r="P14" s="102"/>
      <c r="Q14" s="148">
        <v>30</v>
      </c>
      <c r="R14" s="102"/>
      <c r="S14" s="151">
        <v>3</v>
      </c>
      <c r="T14" s="104">
        <v>15</v>
      </c>
      <c r="U14" s="25"/>
      <c r="V14" s="105"/>
      <c r="W14" s="106"/>
    </row>
    <row r="15" spans="1:23" s="100" customFormat="1" ht="13.5" customHeight="1">
      <c r="A15" s="163" t="s">
        <v>23</v>
      </c>
      <c r="B15" s="68" t="s">
        <v>166</v>
      </c>
      <c r="C15" s="143">
        <v>1200</v>
      </c>
      <c r="D15" s="99">
        <v>1200</v>
      </c>
      <c r="E15" s="143">
        <v>52</v>
      </c>
      <c r="F15" s="133">
        <v>12</v>
      </c>
      <c r="G15" s="133"/>
      <c r="H15" s="99"/>
      <c r="I15" s="143">
        <v>8</v>
      </c>
      <c r="J15" s="143">
        <v>8</v>
      </c>
      <c r="K15" s="145">
        <v>122.4</v>
      </c>
      <c r="L15" s="101">
        <v>122.4</v>
      </c>
      <c r="M15" s="148">
        <v>3</v>
      </c>
      <c r="N15" s="102">
        <v>10</v>
      </c>
      <c r="O15" s="148">
        <v>60</v>
      </c>
      <c r="P15" s="102">
        <v>90</v>
      </c>
      <c r="Q15" s="148">
        <v>30</v>
      </c>
      <c r="R15" s="102">
        <v>80</v>
      </c>
      <c r="S15" s="141">
        <v>3</v>
      </c>
      <c r="T15" s="104">
        <v>10</v>
      </c>
      <c r="U15" s="25"/>
      <c r="V15" s="105"/>
      <c r="W15" s="106"/>
    </row>
    <row r="16" spans="1:23" s="100" customFormat="1" ht="13.5" customHeight="1">
      <c r="A16" s="163" t="s">
        <v>24</v>
      </c>
      <c r="B16" s="68" t="s">
        <v>21</v>
      </c>
      <c r="C16" s="143">
        <v>1300</v>
      </c>
      <c r="D16" s="99">
        <v>1300</v>
      </c>
      <c r="E16" s="143">
        <v>52</v>
      </c>
      <c r="F16" s="99">
        <v>13</v>
      </c>
      <c r="G16" s="99"/>
      <c r="H16" s="99"/>
      <c r="I16" s="143">
        <v>8</v>
      </c>
      <c r="J16" s="143">
        <v>8</v>
      </c>
      <c r="K16" s="145">
        <v>48.3</v>
      </c>
      <c r="L16" s="101">
        <v>48.3</v>
      </c>
      <c r="M16" s="148">
        <v>3</v>
      </c>
      <c r="N16" s="102">
        <v>3</v>
      </c>
      <c r="O16" s="148">
        <v>60</v>
      </c>
      <c r="P16" s="102">
        <v>60</v>
      </c>
      <c r="Q16" s="148">
        <v>30</v>
      </c>
      <c r="R16" s="102">
        <v>50</v>
      </c>
      <c r="S16" s="141">
        <v>3</v>
      </c>
      <c r="T16" s="104">
        <v>15</v>
      </c>
      <c r="U16" s="25">
        <v>1</v>
      </c>
      <c r="V16" s="105">
        <v>3</v>
      </c>
      <c r="W16" s="106"/>
    </row>
    <row r="17" spans="1:23" s="100" customFormat="1" ht="13.5" customHeight="1">
      <c r="A17" s="163" t="s">
        <v>25</v>
      </c>
      <c r="B17" s="68" t="s">
        <v>165</v>
      </c>
      <c r="C17" s="143">
        <v>1300</v>
      </c>
      <c r="D17" s="99">
        <v>1300</v>
      </c>
      <c r="E17" s="143">
        <v>52</v>
      </c>
      <c r="F17" s="99">
        <v>13</v>
      </c>
      <c r="G17" s="99"/>
      <c r="H17" s="99"/>
      <c r="I17" s="143">
        <v>8</v>
      </c>
      <c r="J17" s="143">
        <v>8</v>
      </c>
      <c r="K17" s="145">
        <v>46.3</v>
      </c>
      <c r="L17" s="101">
        <v>46.3</v>
      </c>
      <c r="M17" s="148">
        <v>3</v>
      </c>
      <c r="N17" s="102">
        <v>3</v>
      </c>
      <c r="O17" s="148">
        <v>60</v>
      </c>
      <c r="P17" s="102">
        <v>60</v>
      </c>
      <c r="Q17" s="148">
        <v>30</v>
      </c>
      <c r="R17" s="102">
        <v>30</v>
      </c>
      <c r="S17" s="141">
        <v>3</v>
      </c>
      <c r="T17" s="104">
        <v>25</v>
      </c>
      <c r="U17" s="25">
        <v>1</v>
      </c>
      <c r="V17" s="105">
        <v>1</v>
      </c>
      <c r="W17" s="106"/>
    </row>
    <row r="18" spans="1:23" s="100" customFormat="1" ht="13.5" customHeight="1">
      <c r="A18" s="163" t="s">
        <v>26</v>
      </c>
      <c r="B18" s="68" t="s">
        <v>183</v>
      </c>
      <c r="C18" s="143">
        <v>2000</v>
      </c>
      <c r="D18" s="99">
        <v>2000</v>
      </c>
      <c r="E18" s="143">
        <v>52</v>
      </c>
      <c r="F18" s="99">
        <v>26</v>
      </c>
      <c r="G18" s="99"/>
      <c r="H18" s="99"/>
      <c r="I18" s="143">
        <v>8</v>
      </c>
      <c r="J18" s="99">
        <v>8</v>
      </c>
      <c r="K18" s="145">
        <v>15.3</v>
      </c>
      <c r="L18" s="101">
        <v>15.3</v>
      </c>
      <c r="M18" s="148">
        <v>3</v>
      </c>
      <c r="N18" s="102">
        <v>3</v>
      </c>
      <c r="O18" s="148">
        <v>60</v>
      </c>
      <c r="P18" s="102">
        <v>40</v>
      </c>
      <c r="Q18" s="148">
        <v>30</v>
      </c>
      <c r="R18" s="102">
        <v>30</v>
      </c>
      <c r="S18" s="150">
        <v>3</v>
      </c>
      <c r="T18" s="104">
        <v>12</v>
      </c>
      <c r="U18" s="25"/>
      <c r="V18" s="105"/>
      <c r="W18" s="106"/>
    </row>
    <row r="19" spans="1:23" s="100" customFormat="1" ht="13.5" customHeight="1">
      <c r="A19" s="163" t="s">
        <v>27</v>
      </c>
      <c r="B19" s="68" t="s">
        <v>149</v>
      </c>
      <c r="C19" s="143">
        <v>2600</v>
      </c>
      <c r="D19" s="99">
        <v>2600</v>
      </c>
      <c r="E19" s="143">
        <v>52</v>
      </c>
      <c r="F19" s="99">
        <v>13</v>
      </c>
      <c r="G19" s="99"/>
      <c r="H19" s="99"/>
      <c r="I19" s="143">
        <v>8</v>
      </c>
      <c r="J19" s="99">
        <v>8</v>
      </c>
      <c r="K19" s="145">
        <v>27.7</v>
      </c>
      <c r="L19" s="101">
        <v>27.7</v>
      </c>
      <c r="M19" s="148">
        <v>3</v>
      </c>
      <c r="N19" s="102">
        <v>3</v>
      </c>
      <c r="O19" s="148">
        <v>60</v>
      </c>
      <c r="P19" s="102">
        <v>65</v>
      </c>
      <c r="Q19" s="148">
        <v>30</v>
      </c>
      <c r="R19" s="102">
        <v>36</v>
      </c>
      <c r="S19" s="159">
        <v>3</v>
      </c>
      <c r="T19" s="104">
        <v>42</v>
      </c>
      <c r="U19" s="25">
        <v>1</v>
      </c>
      <c r="V19" s="105">
        <v>3</v>
      </c>
      <c r="W19" s="106"/>
    </row>
    <row r="20" spans="1:23" ht="13.5" customHeight="1">
      <c r="A20" s="164" t="s">
        <v>28</v>
      </c>
      <c r="B20" s="68" t="s">
        <v>150</v>
      </c>
      <c r="C20" s="143">
        <v>1300</v>
      </c>
      <c r="D20" s="99">
        <v>1300</v>
      </c>
      <c r="E20" s="143">
        <v>52</v>
      </c>
      <c r="F20" s="99">
        <v>13</v>
      </c>
      <c r="G20" s="99"/>
      <c r="H20" s="99"/>
      <c r="I20" s="143">
        <v>8</v>
      </c>
      <c r="J20" s="143">
        <v>8</v>
      </c>
      <c r="K20" s="145">
        <v>46.8</v>
      </c>
      <c r="L20" s="101">
        <v>46.8</v>
      </c>
      <c r="M20" s="148">
        <v>3</v>
      </c>
      <c r="N20" s="102">
        <v>5</v>
      </c>
      <c r="O20" s="148">
        <v>60</v>
      </c>
      <c r="P20" s="102">
        <v>75</v>
      </c>
      <c r="Q20" s="148">
        <v>30</v>
      </c>
      <c r="R20" s="102">
        <v>48</v>
      </c>
      <c r="S20" s="149">
        <v>3</v>
      </c>
      <c r="T20" s="131">
        <v>17</v>
      </c>
      <c r="U20" s="25"/>
      <c r="V20" s="105"/>
      <c r="W20" s="65"/>
    </row>
    <row r="21" spans="1:23" s="100" customFormat="1" ht="13.5" customHeight="1">
      <c r="A21" s="163" t="s">
        <v>29</v>
      </c>
      <c r="B21" s="68" t="s">
        <v>164</v>
      </c>
      <c r="C21" s="143">
        <v>2500</v>
      </c>
      <c r="D21" s="99">
        <v>2500</v>
      </c>
      <c r="E21" s="143">
        <v>52</v>
      </c>
      <c r="F21" s="99">
        <v>13</v>
      </c>
      <c r="G21" s="99"/>
      <c r="H21" s="99"/>
      <c r="I21" s="143">
        <v>8</v>
      </c>
      <c r="J21" s="99">
        <v>8</v>
      </c>
      <c r="K21" s="145">
        <v>61.9</v>
      </c>
      <c r="L21" s="101">
        <v>61.9</v>
      </c>
      <c r="M21" s="148">
        <v>3</v>
      </c>
      <c r="N21" s="102">
        <v>60</v>
      </c>
      <c r="O21" s="148">
        <v>60</v>
      </c>
      <c r="P21" s="102">
        <v>100</v>
      </c>
      <c r="Q21" s="148">
        <v>30</v>
      </c>
      <c r="R21" s="102">
        <v>75</v>
      </c>
      <c r="S21" s="141">
        <v>3</v>
      </c>
      <c r="T21" s="104">
        <v>27</v>
      </c>
      <c r="U21" s="25">
        <v>1</v>
      </c>
      <c r="V21" s="105"/>
      <c r="W21" s="106"/>
    </row>
    <row r="22" spans="1:23" s="100" customFormat="1" ht="13.5" customHeight="1">
      <c r="A22" s="163" t="s">
        <v>30</v>
      </c>
      <c r="B22" s="68" t="s">
        <v>163</v>
      </c>
      <c r="C22" s="143">
        <v>2000</v>
      </c>
      <c r="D22" s="99">
        <v>2200</v>
      </c>
      <c r="E22" s="143">
        <v>52</v>
      </c>
      <c r="F22" s="133">
        <v>12</v>
      </c>
      <c r="G22" s="133"/>
      <c r="H22" s="102"/>
      <c r="I22" s="143">
        <v>8</v>
      </c>
      <c r="J22" s="99">
        <v>8</v>
      </c>
      <c r="K22" s="146">
        <v>0.69</v>
      </c>
      <c r="L22" s="122">
        <v>0.76</v>
      </c>
      <c r="M22" s="148">
        <v>3</v>
      </c>
      <c r="N22" s="102">
        <v>3</v>
      </c>
      <c r="O22" s="148">
        <v>60</v>
      </c>
      <c r="P22" s="102">
        <v>65</v>
      </c>
      <c r="Q22" s="148">
        <v>30</v>
      </c>
      <c r="R22" s="102">
        <v>70</v>
      </c>
      <c r="S22" s="159">
        <v>3</v>
      </c>
      <c r="T22" s="104">
        <v>8</v>
      </c>
      <c r="U22" s="25">
        <v>1</v>
      </c>
      <c r="V22" s="105">
        <v>3</v>
      </c>
      <c r="W22" s="106"/>
    </row>
    <row r="23" spans="1:23" s="100" customFormat="1" ht="13.5" customHeight="1">
      <c r="A23" s="163" t="s">
        <v>31</v>
      </c>
      <c r="B23" s="68" t="s">
        <v>42</v>
      </c>
      <c r="C23" s="143">
        <v>5000</v>
      </c>
      <c r="D23" s="99">
        <v>6200</v>
      </c>
      <c r="E23" s="143">
        <v>24</v>
      </c>
      <c r="F23" s="99">
        <v>6</v>
      </c>
      <c r="G23" s="99"/>
      <c r="H23" s="99"/>
      <c r="I23" s="143">
        <v>32</v>
      </c>
      <c r="J23" s="99">
        <v>32</v>
      </c>
      <c r="K23" s="145">
        <v>1.7</v>
      </c>
      <c r="L23" s="101">
        <v>2.1</v>
      </c>
      <c r="M23" s="148">
        <v>3</v>
      </c>
      <c r="N23" s="102">
        <v>3</v>
      </c>
      <c r="O23" s="148">
        <v>60</v>
      </c>
      <c r="P23" s="102">
        <v>70</v>
      </c>
      <c r="Q23" s="148">
        <v>30</v>
      </c>
      <c r="R23" s="102">
        <v>30</v>
      </c>
      <c r="S23" s="141">
        <v>3</v>
      </c>
      <c r="T23" s="104">
        <v>3</v>
      </c>
      <c r="U23" s="25">
        <v>3</v>
      </c>
      <c r="V23" s="105"/>
      <c r="W23" s="106"/>
    </row>
    <row r="24" spans="1:23" s="100" customFormat="1" ht="13.5" customHeight="1">
      <c r="A24" s="163" t="s">
        <v>50</v>
      </c>
      <c r="B24" s="68" t="s">
        <v>151</v>
      </c>
      <c r="C24" s="143">
        <v>2000</v>
      </c>
      <c r="D24" s="99">
        <v>2000</v>
      </c>
      <c r="E24" s="143">
        <v>52</v>
      </c>
      <c r="F24" s="99">
        <v>12</v>
      </c>
      <c r="G24" s="99"/>
      <c r="H24" s="99"/>
      <c r="I24" s="143">
        <v>16</v>
      </c>
      <c r="J24" s="99">
        <v>16</v>
      </c>
      <c r="K24" s="146">
        <v>0.69</v>
      </c>
      <c r="L24" s="122">
        <v>0.69</v>
      </c>
      <c r="M24" s="148">
        <v>3</v>
      </c>
      <c r="N24" s="102">
        <v>10</v>
      </c>
      <c r="O24" s="148">
        <v>60</v>
      </c>
      <c r="P24" s="102">
        <v>90</v>
      </c>
      <c r="Q24" s="148">
        <v>30</v>
      </c>
      <c r="R24" s="102">
        <v>60</v>
      </c>
      <c r="S24" s="159">
        <v>3</v>
      </c>
      <c r="T24" s="130">
        <v>6</v>
      </c>
      <c r="U24" s="25">
        <v>3</v>
      </c>
      <c r="V24" s="105"/>
      <c r="W24" s="106"/>
    </row>
    <row r="25" spans="1:22" ht="13.5" customHeight="1">
      <c r="A25" s="161"/>
      <c r="B25" s="160" t="s">
        <v>40</v>
      </c>
      <c r="C25" s="67">
        <f>SUM(C8:C24)</f>
        <v>46900</v>
      </c>
      <c r="D25" s="67">
        <f>SUM(D8:D24)</f>
        <v>49499</v>
      </c>
      <c r="E25" s="67">
        <f>SUM(E8:E24)</f>
        <v>1206</v>
      </c>
      <c r="F25" s="67">
        <f>SUM(F8:F24)</f>
        <v>298</v>
      </c>
      <c r="G25" s="67">
        <f>SUM(G8:G24)</f>
        <v>73</v>
      </c>
      <c r="H25" s="67"/>
      <c r="I25" s="67"/>
      <c r="J25" s="67"/>
      <c r="K25" s="94"/>
      <c r="L25" s="94"/>
      <c r="M25" s="69"/>
      <c r="N25" s="69"/>
      <c r="O25" s="69">
        <f aca="true" t="shared" si="0" ref="O25:T25">SUM(O8:O24)</f>
        <v>1020</v>
      </c>
      <c r="P25" s="69">
        <f t="shared" si="0"/>
        <v>1123</v>
      </c>
      <c r="Q25" s="69">
        <f t="shared" si="0"/>
        <v>510</v>
      </c>
      <c r="R25" s="69">
        <f t="shared" si="0"/>
        <v>803</v>
      </c>
      <c r="S25" s="69">
        <f t="shared" si="0"/>
        <v>51</v>
      </c>
      <c r="T25" s="69">
        <f t="shared" si="0"/>
        <v>230</v>
      </c>
      <c r="U25" s="25">
        <f>SUM(U8:U24)</f>
        <v>16</v>
      </c>
      <c r="V25" s="25">
        <f>SUM(V8:V24)</f>
        <v>13</v>
      </c>
    </row>
    <row r="26" spans="1:12" ht="13.5" customHeight="1">
      <c r="A26" s="215" t="s">
        <v>186</v>
      </c>
      <c r="B26" s="215"/>
      <c r="C26" s="215"/>
      <c r="D26" s="215"/>
      <c r="E26" s="215"/>
      <c r="F26" s="215"/>
      <c r="G26" s="215"/>
      <c r="H26" s="215"/>
      <c r="I26" s="215"/>
      <c r="J26" s="132"/>
      <c r="K26" s="132"/>
      <c r="L26" s="24" t="s">
        <v>39</v>
      </c>
    </row>
    <row r="27" spans="1:11" ht="13.5" customHeight="1">
      <c r="A27" s="165"/>
      <c r="B27" s="205"/>
      <c r="C27" s="206"/>
      <c r="D27" s="206"/>
      <c r="E27" s="206"/>
      <c r="F27" s="206"/>
      <c r="G27" s="206"/>
      <c r="H27" s="206"/>
      <c r="I27" s="206"/>
      <c r="J27" s="206"/>
      <c r="K27" s="207"/>
    </row>
    <row r="28" ht="13.5" customHeight="1">
      <c r="B28" s="26"/>
    </row>
    <row r="29" ht="13.5" customHeight="1">
      <c r="B29" s="26"/>
    </row>
    <row r="30" ht="13.5" customHeight="1">
      <c r="B30" s="26"/>
    </row>
    <row r="31" ht="13.5" customHeight="1">
      <c r="B31" s="26"/>
    </row>
    <row r="32" ht="12.75">
      <c r="B32" s="26"/>
    </row>
    <row r="33" ht="12.75">
      <c r="B33" s="26"/>
    </row>
  </sheetData>
  <sheetProtection selectLockedCells="1" selectUnlockedCells="1"/>
  <mergeCells count="28">
    <mergeCell ref="U4:V4"/>
    <mergeCell ref="E6:E7"/>
    <mergeCell ref="F6:F7"/>
    <mergeCell ref="G6:H6"/>
    <mergeCell ref="A26:I26"/>
    <mergeCell ref="C6:C7"/>
    <mergeCell ref="D6:D7"/>
    <mergeCell ref="Q5:R5"/>
    <mergeCell ref="C5:D5"/>
    <mergeCell ref="A3:R3"/>
    <mergeCell ref="K5:L5"/>
    <mergeCell ref="I5:J5"/>
    <mergeCell ref="C4:D4"/>
    <mergeCell ref="A4:A7"/>
    <mergeCell ref="I4:J4"/>
    <mergeCell ref="K4:L4"/>
    <mergeCell ref="E4:H4"/>
    <mergeCell ref="E5:H5"/>
    <mergeCell ref="A2:V2"/>
    <mergeCell ref="B27:K27"/>
    <mergeCell ref="S4:T4"/>
    <mergeCell ref="S5:T5"/>
    <mergeCell ref="M4:N4"/>
    <mergeCell ref="M5:N5"/>
    <mergeCell ref="O4:P4"/>
    <mergeCell ref="O5:P5"/>
    <mergeCell ref="Q4:R4"/>
    <mergeCell ref="B4:B7"/>
  </mergeCells>
  <printOptions/>
  <pageMargins left="0.17" right="0.16" top="0.29" bottom="0.34" header="0.22" footer="0.16"/>
  <pageSetup firstPageNumber="1" useFirstPageNumber="1"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F65"/>
  <sheetViews>
    <sheetView zoomScalePageLayoutView="0" workbookViewId="0" topLeftCell="A1">
      <selection activeCell="C6" sqref="C6"/>
    </sheetView>
  </sheetViews>
  <sheetFormatPr defaultColWidth="11.57421875" defaultRowHeight="12.75"/>
  <cols>
    <col min="1" max="1" width="33.28125" style="0" customWidth="1"/>
    <col min="2" max="2" width="17.140625" style="0" customWidth="1"/>
    <col min="3" max="3" width="9.421875" style="0" customWidth="1"/>
    <col min="4" max="4" width="18.00390625" style="0" customWidth="1"/>
    <col min="5" max="5" width="13.8515625" style="0" customWidth="1"/>
  </cols>
  <sheetData>
    <row r="3" spans="1:5" ht="21" customHeight="1">
      <c r="A3" s="217" t="s">
        <v>193</v>
      </c>
      <c r="B3" s="217"/>
      <c r="C3" s="217"/>
      <c r="D3" s="217"/>
      <c r="E3" s="217"/>
    </row>
    <row r="4" spans="1:5" ht="12.75" customHeight="1">
      <c r="A4" s="216" t="s">
        <v>1</v>
      </c>
      <c r="B4" s="216" t="s">
        <v>2</v>
      </c>
      <c r="C4" s="216"/>
      <c r="D4" s="218" t="s">
        <v>140</v>
      </c>
      <c r="E4" s="218" t="s">
        <v>52</v>
      </c>
    </row>
    <row r="5" spans="1:5" ht="52.5" customHeight="1">
      <c r="A5" s="216"/>
      <c r="B5" s="13" t="s">
        <v>54</v>
      </c>
      <c r="C5" s="13" t="s">
        <v>51</v>
      </c>
      <c r="D5" s="218"/>
      <c r="E5" s="218"/>
    </row>
    <row r="6" spans="1:5" ht="71.25" customHeight="1">
      <c r="A6" s="1" t="s">
        <v>108</v>
      </c>
      <c r="B6" s="1" t="s">
        <v>109</v>
      </c>
      <c r="C6" s="1"/>
      <c r="D6" s="11">
        <v>4093</v>
      </c>
      <c r="E6" s="23">
        <v>1249</v>
      </c>
    </row>
    <row r="7" spans="1:5" ht="29.25" customHeight="1">
      <c r="A7" s="4" t="s">
        <v>61</v>
      </c>
      <c r="B7" s="5"/>
      <c r="C7" s="5"/>
      <c r="D7" s="1">
        <f>D8+D9+D10+D11+D12+D13</f>
        <v>1015</v>
      </c>
      <c r="E7" s="1">
        <f>E8+E9+E10+E11+E12+E13</f>
        <v>231</v>
      </c>
    </row>
    <row r="8" spans="1:5" ht="22.5" customHeight="1">
      <c r="A8" s="4" t="s">
        <v>62</v>
      </c>
      <c r="B8" s="5"/>
      <c r="C8" s="5"/>
      <c r="D8" s="1">
        <v>175</v>
      </c>
      <c r="E8" s="1">
        <v>41</v>
      </c>
    </row>
    <row r="9" spans="1:5" ht="21" customHeight="1">
      <c r="A9" s="4" t="s">
        <v>63</v>
      </c>
      <c r="B9" s="5"/>
      <c r="C9" s="5"/>
      <c r="D9" s="1">
        <v>168</v>
      </c>
      <c r="E9" s="1">
        <v>38</v>
      </c>
    </row>
    <row r="10" spans="1:5" ht="20.25" customHeight="1">
      <c r="A10" s="4" t="s">
        <v>64</v>
      </c>
      <c r="B10" s="5"/>
      <c r="C10" s="5"/>
      <c r="D10" s="1">
        <v>168</v>
      </c>
      <c r="E10" s="1">
        <v>38</v>
      </c>
    </row>
    <row r="11" spans="1:5" ht="20.25" customHeight="1">
      <c r="A11" s="4" t="s">
        <v>65</v>
      </c>
      <c r="B11" s="5"/>
      <c r="C11" s="5"/>
      <c r="D11" s="1">
        <v>168</v>
      </c>
      <c r="E11" s="1">
        <v>38</v>
      </c>
    </row>
    <row r="12" spans="1:5" ht="21.75" customHeight="1">
      <c r="A12" s="4" t="s">
        <v>66</v>
      </c>
      <c r="B12" s="5"/>
      <c r="C12" s="5"/>
      <c r="D12" s="1">
        <v>168</v>
      </c>
      <c r="E12" s="1">
        <v>38</v>
      </c>
    </row>
    <row r="13" spans="1:5" ht="22.5" customHeight="1">
      <c r="A13" s="4" t="s">
        <v>67</v>
      </c>
      <c r="B13" s="5"/>
      <c r="C13" s="5"/>
      <c r="D13" s="1">
        <v>168</v>
      </c>
      <c r="E13" s="1">
        <v>38</v>
      </c>
    </row>
    <row r="14" spans="1:5" ht="63.75" customHeight="1">
      <c r="A14" s="1" t="s">
        <v>110</v>
      </c>
      <c r="B14" s="1" t="s">
        <v>109</v>
      </c>
      <c r="C14" s="1"/>
      <c r="D14" s="11">
        <v>1836</v>
      </c>
      <c r="E14" s="11">
        <v>583</v>
      </c>
    </row>
    <row r="15" spans="1:5" ht="32.25" customHeight="1">
      <c r="A15" s="4" t="s">
        <v>61</v>
      </c>
      <c r="B15" s="5"/>
      <c r="C15" s="5"/>
      <c r="D15" s="1">
        <f>SUM(D16:D21)</f>
        <v>363</v>
      </c>
      <c r="E15" s="1">
        <f>SUM(E16:E21)</f>
        <v>96</v>
      </c>
    </row>
    <row r="16" spans="1:5" ht="24" customHeight="1">
      <c r="A16" s="4" t="s">
        <v>62</v>
      </c>
      <c r="B16" s="5"/>
      <c r="C16" s="5"/>
      <c r="D16" s="1">
        <v>63</v>
      </c>
      <c r="E16" s="1">
        <v>16</v>
      </c>
    </row>
    <row r="17" spans="1:5" ht="24" customHeight="1">
      <c r="A17" s="4" t="s">
        <v>63</v>
      </c>
      <c r="B17" s="5"/>
      <c r="C17" s="5"/>
      <c r="D17" s="1">
        <v>60</v>
      </c>
      <c r="E17" s="1">
        <v>16</v>
      </c>
    </row>
    <row r="18" spans="1:5" ht="24" customHeight="1">
      <c r="A18" s="4" t="s">
        <v>64</v>
      </c>
      <c r="B18" s="5"/>
      <c r="C18" s="5"/>
      <c r="D18" s="1">
        <v>60</v>
      </c>
      <c r="E18" s="1">
        <v>16</v>
      </c>
    </row>
    <row r="19" spans="1:5" ht="24" customHeight="1">
      <c r="A19" s="4" t="s">
        <v>65</v>
      </c>
      <c r="B19" s="5"/>
      <c r="C19" s="5"/>
      <c r="D19" s="1">
        <v>60</v>
      </c>
      <c r="E19" s="1">
        <v>16</v>
      </c>
    </row>
    <row r="20" spans="1:5" ht="24" customHeight="1">
      <c r="A20" s="4" t="s">
        <v>66</v>
      </c>
      <c r="B20" s="5"/>
      <c r="C20" s="5"/>
      <c r="D20" s="1">
        <v>60</v>
      </c>
      <c r="E20" s="1">
        <v>16</v>
      </c>
    </row>
    <row r="21" spans="1:5" ht="24" customHeight="1">
      <c r="A21" s="4" t="s">
        <v>67</v>
      </c>
      <c r="B21" s="5"/>
      <c r="C21" s="5"/>
      <c r="D21" s="1">
        <v>60</v>
      </c>
      <c r="E21" s="1">
        <v>16</v>
      </c>
    </row>
    <row r="22" spans="1:5" ht="60.75" customHeight="1">
      <c r="A22" s="4" t="s">
        <v>111</v>
      </c>
      <c r="B22" s="1" t="s">
        <v>112</v>
      </c>
      <c r="C22" s="1"/>
      <c r="D22" s="1">
        <v>46.7</v>
      </c>
      <c r="E22" s="1">
        <v>12</v>
      </c>
    </row>
    <row r="23" spans="1:5" ht="61.5" customHeight="1">
      <c r="A23" s="4" t="s">
        <v>113</v>
      </c>
      <c r="B23" s="1" t="s">
        <v>112</v>
      </c>
      <c r="C23" s="1"/>
      <c r="D23" s="1">
        <v>35</v>
      </c>
      <c r="E23" s="1">
        <v>9</v>
      </c>
    </row>
    <row r="24" spans="1:6" ht="24" customHeight="1">
      <c r="A24" s="15"/>
      <c r="B24" s="16"/>
      <c r="C24" s="16"/>
      <c r="D24" s="16"/>
      <c r="E24" s="16"/>
      <c r="F24" s="17"/>
    </row>
    <row r="25" spans="1:6" ht="24" customHeight="1">
      <c r="A25" s="15"/>
      <c r="B25" s="16"/>
      <c r="C25" s="16"/>
      <c r="D25" s="16"/>
      <c r="E25" s="16"/>
      <c r="F25" s="17"/>
    </row>
    <row r="26" spans="1:6" ht="24" customHeight="1">
      <c r="A26" s="15"/>
      <c r="B26" s="16"/>
      <c r="C26" s="16"/>
      <c r="D26" s="16"/>
      <c r="E26" s="16"/>
      <c r="F26" s="17"/>
    </row>
    <row r="27" spans="1:6" ht="24" customHeight="1">
      <c r="A27" s="15"/>
      <c r="B27" s="16"/>
      <c r="C27" s="16"/>
      <c r="D27" s="16"/>
      <c r="E27" s="16"/>
      <c r="F27" s="17"/>
    </row>
    <row r="28" spans="1:6" ht="24" customHeight="1">
      <c r="A28" s="15"/>
      <c r="B28" s="16"/>
      <c r="C28" s="16"/>
      <c r="D28" s="16"/>
      <c r="E28" s="16"/>
      <c r="F28" s="17"/>
    </row>
    <row r="29" spans="1:6" ht="24.75" customHeight="1">
      <c r="A29" s="15"/>
      <c r="B29" s="16"/>
      <c r="C29" s="16"/>
      <c r="D29" s="16"/>
      <c r="E29" s="16"/>
      <c r="F29" s="17"/>
    </row>
    <row r="30" spans="1:6" ht="80.25" customHeight="1">
      <c r="A30" s="15"/>
      <c r="B30" s="16"/>
      <c r="C30" s="16"/>
      <c r="D30" s="16"/>
      <c r="E30" s="16"/>
      <c r="F30" s="17"/>
    </row>
    <row r="31" spans="1:6" ht="28.5" customHeight="1">
      <c r="A31" s="15"/>
      <c r="B31" s="16"/>
      <c r="C31" s="16"/>
      <c r="D31" s="16"/>
      <c r="E31" s="16"/>
      <c r="F31" s="17"/>
    </row>
    <row r="32" spans="1:6" ht="24" customHeight="1">
      <c r="A32" s="15"/>
      <c r="B32" s="16"/>
      <c r="C32" s="16"/>
      <c r="D32" s="16"/>
      <c r="E32" s="16"/>
      <c r="F32" s="17"/>
    </row>
    <row r="33" spans="1:6" ht="24" customHeight="1">
      <c r="A33" s="15"/>
      <c r="B33" s="16"/>
      <c r="C33" s="16"/>
      <c r="D33" s="16"/>
      <c r="E33" s="16"/>
      <c r="F33" s="17"/>
    </row>
    <row r="34" spans="1:6" ht="24" customHeight="1">
      <c r="A34" s="15"/>
      <c r="B34" s="16"/>
      <c r="C34" s="16"/>
      <c r="D34" s="16"/>
      <c r="E34" s="16"/>
      <c r="F34" s="17"/>
    </row>
    <row r="35" spans="1:6" ht="24" customHeight="1">
      <c r="A35" s="15"/>
      <c r="B35" s="16"/>
      <c r="C35" s="16"/>
      <c r="D35" s="16"/>
      <c r="E35" s="16"/>
      <c r="F35" s="17"/>
    </row>
    <row r="36" spans="1:6" ht="24" customHeight="1">
      <c r="A36" s="15"/>
      <c r="B36" s="16"/>
      <c r="C36" s="16"/>
      <c r="D36" s="16"/>
      <c r="E36" s="16"/>
      <c r="F36" s="17"/>
    </row>
    <row r="37" spans="1:6" ht="24" customHeight="1">
      <c r="A37" s="15"/>
      <c r="B37" s="16"/>
      <c r="C37" s="16"/>
      <c r="D37" s="16"/>
      <c r="E37" s="16"/>
      <c r="F37" s="17"/>
    </row>
    <row r="38" spans="1:6" ht="76.5" customHeight="1">
      <c r="A38" s="15"/>
      <c r="B38" s="16"/>
      <c r="C38" s="16"/>
      <c r="D38" s="16"/>
      <c r="E38" s="16"/>
      <c r="F38" s="17"/>
    </row>
    <row r="39" spans="1:6" ht="28.5" customHeight="1">
      <c r="A39" s="15"/>
      <c r="B39" s="16"/>
      <c r="C39" s="16"/>
      <c r="D39" s="16"/>
      <c r="E39" s="16"/>
      <c r="F39" s="17"/>
    </row>
    <row r="40" spans="1:6" ht="24" customHeight="1">
      <c r="A40" s="15"/>
      <c r="B40" s="16"/>
      <c r="C40" s="16"/>
      <c r="D40" s="16"/>
      <c r="E40" s="16"/>
      <c r="F40" s="17"/>
    </row>
    <row r="41" spans="1:6" ht="24" customHeight="1">
      <c r="A41" s="15"/>
      <c r="B41" s="17"/>
      <c r="C41" s="17"/>
      <c r="D41" s="16"/>
      <c r="E41" s="18"/>
      <c r="F41" s="17"/>
    </row>
    <row r="42" spans="1:6" ht="24" customHeight="1">
      <c r="A42" s="15"/>
      <c r="B42" s="17"/>
      <c r="C42" s="17"/>
      <c r="D42" s="16"/>
      <c r="E42" s="18"/>
      <c r="F42" s="17"/>
    </row>
    <row r="43" spans="1:6" ht="15">
      <c r="A43" s="15"/>
      <c r="B43" s="17"/>
      <c r="C43" s="17"/>
      <c r="D43" s="16"/>
      <c r="E43" s="18"/>
      <c r="F43" s="17"/>
    </row>
    <row r="44" spans="1:6" ht="22.5" customHeight="1">
      <c r="A44" s="15"/>
      <c r="B44" s="17"/>
      <c r="C44" s="17"/>
      <c r="D44" s="16"/>
      <c r="E44" s="18"/>
      <c r="F44" s="17"/>
    </row>
    <row r="45" spans="1:6" ht="24" customHeight="1">
      <c r="A45" s="15"/>
      <c r="B45" s="17"/>
      <c r="C45" s="17"/>
      <c r="D45" s="16"/>
      <c r="E45" s="18"/>
      <c r="F45" s="17"/>
    </row>
    <row r="46" spans="1:6" ht="12.75">
      <c r="A46" s="17"/>
      <c r="B46" s="17"/>
      <c r="C46" s="17"/>
      <c r="D46" s="17"/>
      <c r="E46" s="17"/>
      <c r="F46" s="17"/>
    </row>
    <row r="47" spans="1:6" ht="12.75">
      <c r="A47" s="17"/>
      <c r="B47" s="17"/>
      <c r="C47" s="17"/>
      <c r="D47" s="17"/>
      <c r="E47" s="17"/>
      <c r="F47" s="17"/>
    </row>
    <row r="48" spans="1:6" ht="12.75">
      <c r="A48" s="17"/>
      <c r="B48" s="17"/>
      <c r="C48" s="17"/>
      <c r="D48" s="17"/>
      <c r="E48" s="17"/>
      <c r="F48" s="17"/>
    </row>
    <row r="49" spans="1:6" ht="12.75">
      <c r="A49" s="17"/>
      <c r="B49" s="17"/>
      <c r="C49" s="17"/>
      <c r="D49" s="17"/>
      <c r="E49" s="17"/>
      <c r="F49" s="17"/>
    </row>
    <row r="50" spans="1:6" ht="12.75">
      <c r="A50" s="17"/>
      <c r="B50" s="17"/>
      <c r="C50" s="17"/>
      <c r="D50" s="17"/>
      <c r="E50" s="17"/>
      <c r="F50" s="17"/>
    </row>
    <row r="51" spans="1:6" ht="12.75">
      <c r="A51" s="17"/>
      <c r="B51" s="17"/>
      <c r="C51" s="17"/>
      <c r="D51" s="17"/>
      <c r="E51" s="17"/>
      <c r="F51" s="17"/>
    </row>
    <row r="52" spans="1:6" ht="12.75">
      <c r="A52" s="17"/>
      <c r="B52" s="17"/>
      <c r="C52" s="17"/>
      <c r="D52" s="17"/>
      <c r="E52" s="17"/>
      <c r="F52" s="17"/>
    </row>
    <row r="53" spans="1:6" ht="12.75">
      <c r="A53" s="17"/>
      <c r="B53" s="17"/>
      <c r="C53" s="17"/>
      <c r="D53" s="17"/>
      <c r="E53" s="17"/>
      <c r="F53" s="17"/>
    </row>
    <row r="54" spans="1:6" ht="12.75">
      <c r="A54" s="17"/>
      <c r="B54" s="17"/>
      <c r="C54" s="17"/>
      <c r="D54" s="17"/>
      <c r="E54" s="17"/>
      <c r="F54" s="17"/>
    </row>
    <row r="55" spans="1:6" ht="12.75">
      <c r="A55" s="17"/>
      <c r="B55" s="17"/>
      <c r="C55" s="17"/>
      <c r="D55" s="17"/>
      <c r="E55" s="17"/>
      <c r="F55" s="17"/>
    </row>
    <row r="56" spans="1:6" ht="12.75">
      <c r="A56" s="17"/>
      <c r="B56" s="17"/>
      <c r="C56" s="17"/>
      <c r="D56" s="17"/>
      <c r="E56" s="17"/>
      <c r="F56" s="17"/>
    </row>
    <row r="57" spans="1:6" ht="12.75">
      <c r="A57" s="17"/>
      <c r="B57" s="17"/>
      <c r="C57" s="17"/>
      <c r="D57" s="17"/>
      <c r="E57" s="17"/>
      <c r="F57" s="17"/>
    </row>
    <row r="58" spans="1:6" ht="12.75">
      <c r="A58" s="17"/>
      <c r="B58" s="17"/>
      <c r="C58" s="17"/>
      <c r="D58" s="17"/>
      <c r="E58" s="17"/>
      <c r="F58" s="17"/>
    </row>
    <row r="59" spans="1:6" ht="12.75">
      <c r="A59" s="17"/>
      <c r="B59" s="17"/>
      <c r="C59" s="17"/>
      <c r="D59" s="17"/>
      <c r="E59" s="17"/>
      <c r="F59" s="17"/>
    </row>
    <row r="60" spans="1:6" ht="12.75">
      <c r="A60" s="17"/>
      <c r="B60" s="17"/>
      <c r="C60" s="17"/>
      <c r="D60" s="17"/>
      <c r="E60" s="17"/>
      <c r="F60" s="17"/>
    </row>
    <row r="61" spans="1:6" ht="12.75">
      <c r="A61" s="17"/>
      <c r="B61" s="17"/>
      <c r="C61" s="17"/>
      <c r="D61" s="17"/>
      <c r="E61" s="17"/>
      <c r="F61" s="17"/>
    </row>
    <row r="62" spans="1:6" ht="12.75">
      <c r="A62" s="17"/>
      <c r="B62" s="17"/>
      <c r="C62" s="17"/>
      <c r="D62" s="17"/>
      <c r="E62" s="17"/>
      <c r="F62" s="17"/>
    </row>
    <row r="63" spans="1:6" ht="12.75">
      <c r="A63" s="17"/>
      <c r="B63" s="17"/>
      <c r="C63" s="17"/>
      <c r="D63" s="17"/>
      <c r="E63" s="17"/>
      <c r="F63" s="17"/>
    </row>
    <row r="64" spans="1:6" ht="12.75">
      <c r="A64" s="17"/>
      <c r="B64" s="17"/>
      <c r="C64" s="17"/>
      <c r="D64" s="17"/>
      <c r="E64" s="17"/>
      <c r="F64" s="17"/>
    </row>
    <row r="65" spans="1:6" ht="12.75">
      <c r="A65" s="17"/>
      <c r="B65" s="17"/>
      <c r="C65" s="17"/>
      <c r="D65" s="17"/>
      <c r="E65" s="17"/>
      <c r="F65" s="17"/>
    </row>
  </sheetData>
  <sheetProtection selectLockedCells="1" selectUnlockedCells="1"/>
  <mergeCells count="5">
    <mergeCell ref="A4:A5"/>
    <mergeCell ref="A3:E3"/>
    <mergeCell ref="D4:D5"/>
    <mergeCell ref="E4:E5"/>
    <mergeCell ref="B4:C4"/>
  </mergeCells>
  <printOptions/>
  <pageMargins left="0.67" right="0.23" top="0.31" bottom="0.39" header="0.16" footer="0.14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H16"/>
  <sheetViews>
    <sheetView zoomScalePageLayoutView="0" workbookViewId="0" topLeftCell="A1">
      <selection activeCell="A4" sqref="A4:F10"/>
    </sheetView>
  </sheetViews>
  <sheetFormatPr defaultColWidth="11.57421875" defaultRowHeight="12.75"/>
  <cols>
    <col min="1" max="1" width="2.8515625" style="33" customWidth="1"/>
    <col min="2" max="2" width="39.28125" style="33" customWidth="1"/>
    <col min="3" max="3" width="15.7109375" style="33" customWidth="1"/>
    <col min="4" max="4" width="8.57421875" style="33" customWidth="1"/>
    <col min="5" max="5" width="17.00390625" style="33" customWidth="1"/>
    <col min="6" max="6" width="15.28125" style="33" customWidth="1"/>
    <col min="7" max="16384" width="11.57421875" style="33" customWidth="1"/>
  </cols>
  <sheetData>
    <row r="4" spans="1:6" ht="24" customHeight="1">
      <c r="A4" s="219" t="s">
        <v>185</v>
      </c>
      <c r="B4" s="220"/>
      <c r="C4" s="220"/>
      <c r="D4" s="220"/>
      <c r="E4" s="220"/>
      <c r="F4" s="221"/>
    </row>
    <row r="5" spans="1:6" ht="18.75" customHeight="1">
      <c r="A5" s="222" t="s">
        <v>0</v>
      </c>
      <c r="B5" s="222" t="s">
        <v>1</v>
      </c>
      <c r="C5" s="219" t="s">
        <v>57</v>
      </c>
      <c r="D5" s="221"/>
      <c r="E5" s="223" t="s">
        <v>141</v>
      </c>
      <c r="F5" s="223" t="s">
        <v>52</v>
      </c>
    </row>
    <row r="6" spans="1:6" ht="54.75" customHeight="1">
      <c r="A6" s="222"/>
      <c r="B6" s="222"/>
      <c r="C6" s="95" t="s">
        <v>54</v>
      </c>
      <c r="D6" s="95" t="s">
        <v>51</v>
      </c>
      <c r="E6" s="223"/>
      <c r="F6" s="223"/>
    </row>
    <row r="7" spans="1:6" ht="69.75" customHeight="1">
      <c r="A7" s="36" t="s">
        <v>3</v>
      </c>
      <c r="B7" s="36" t="s">
        <v>44</v>
      </c>
      <c r="C7" s="36" t="s">
        <v>14</v>
      </c>
      <c r="D7" s="36">
        <v>744</v>
      </c>
      <c r="E7" s="36">
        <v>90.5</v>
      </c>
      <c r="F7" s="89">
        <v>90.5</v>
      </c>
    </row>
    <row r="8" spans="1:6" ht="73.5" customHeight="1">
      <c r="A8" s="36" t="s">
        <v>4</v>
      </c>
      <c r="B8" s="36" t="s">
        <v>126</v>
      </c>
      <c r="C8" s="36" t="s">
        <v>115</v>
      </c>
      <c r="D8" s="36">
        <v>540</v>
      </c>
      <c r="E8" s="36">
        <v>0</v>
      </c>
      <c r="F8" s="96">
        <v>0</v>
      </c>
    </row>
    <row r="9" spans="1:6" ht="90.75" customHeight="1">
      <c r="A9" s="36" t="s">
        <v>6</v>
      </c>
      <c r="B9" s="97" t="s">
        <v>127</v>
      </c>
      <c r="C9" s="98" t="s">
        <v>60</v>
      </c>
      <c r="D9" s="98">
        <v>979</v>
      </c>
      <c r="E9" s="89">
        <v>16.6</v>
      </c>
      <c r="F9" s="89">
        <v>14.5</v>
      </c>
    </row>
    <row r="10" spans="1:8" ht="47.25" customHeight="1">
      <c r="A10" s="48" t="s">
        <v>7</v>
      </c>
      <c r="B10" s="98" t="s">
        <v>128</v>
      </c>
      <c r="C10" s="98" t="s">
        <v>129</v>
      </c>
      <c r="D10" s="98">
        <v>908</v>
      </c>
      <c r="E10" s="89">
        <v>226.1</v>
      </c>
      <c r="F10" s="89">
        <v>226.1</v>
      </c>
      <c r="H10" s="33" t="s">
        <v>39</v>
      </c>
    </row>
    <row r="16" ht="12.75">
      <c r="F16" s="33" t="s">
        <v>39</v>
      </c>
    </row>
  </sheetData>
  <sheetProtection selectLockedCells="1" selectUnlockedCells="1"/>
  <mergeCells count="6">
    <mergeCell ref="A4:F4"/>
    <mergeCell ref="B5:B6"/>
    <mergeCell ref="A5:A6"/>
    <mergeCell ref="F5:F6"/>
    <mergeCell ref="E5:E6"/>
    <mergeCell ref="C5:D5"/>
  </mergeCells>
  <printOptions/>
  <pageMargins left="0.38" right="0.22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F17"/>
  <sheetViews>
    <sheetView zoomScalePageLayoutView="0" workbookViewId="0" topLeftCell="A1">
      <selection activeCell="A3" sqref="A3:F13"/>
    </sheetView>
  </sheetViews>
  <sheetFormatPr defaultColWidth="11.57421875" defaultRowHeight="12.75"/>
  <cols>
    <col min="1" max="1" width="2.8515625" style="0" customWidth="1"/>
    <col min="2" max="2" width="34.57421875" style="0" customWidth="1"/>
    <col min="3" max="3" width="16.421875" style="0" customWidth="1"/>
    <col min="4" max="4" width="8.8515625" style="0" customWidth="1"/>
    <col min="5" max="5" width="18.140625" style="0" customWidth="1"/>
    <col min="6" max="6" width="15.57421875" style="0" customWidth="1"/>
  </cols>
  <sheetData>
    <row r="3" spans="1:6" ht="12.75">
      <c r="A3" s="217" t="s">
        <v>181</v>
      </c>
      <c r="B3" s="217"/>
      <c r="C3" s="217"/>
      <c r="D3" s="217"/>
      <c r="E3" s="217"/>
      <c r="F3" s="217"/>
    </row>
    <row r="4" spans="1:6" ht="15" customHeight="1">
      <c r="A4" s="224"/>
      <c r="B4" s="224"/>
      <c r="C4" s="224"/>
      <c r="D4" s="224"/>
      <c r="E4" s="224"/>
      <c r="F4" s="224"/>
    </row>
    <row r="5" spans="1:6" ht="16.5" customHeight="1">
      <c r="A5" s="216" t="s">
        <v>0</v>
      </c>
      <c r="B5" s="216" t="s">
        <v>1</v>
      </c>
      <c r="C5" s="229" t="s">
        <v>57</v>
      </c>
      <c r="D5" s="230"/>
      <c r="E5" s="216" t="s">
        <v>139</v>
      </c>
      <c r="F5" s="227" t="s">
        <v>52</v>
      </c>
    </row>
    <row r="6" spans="1:6" ht="86.25" customHeight="1">
      <c r="A6" s="216"/>
      <c r="B6" s="216"/>
      <c r="C6" s="13" t="s">
        <v>54</v>
      </c>
      <c r="D6" s="13" t="s">
        <v>51</v>
      </c>
      <c r="E6" s="216"/>
      <c r="F6" s="228"/>
    </row>
    <row r="7" spans="1:6" ht="86.25" customHeight="1">
      <c r="A7" s="1">
        <v>1</v>
      </c>
      <c r="B7" s="4" t="s">
        <v>43</v>
      </c>
      <c r="C7" s="1" t="s">
        <v>14</v>
      </c>
      <c r="D7" s="1">
        <v>744</v>
      </c>
      <c r="E7" s="2">
        <v>56.9</v>
      </c>
      <c r="F7" s="2">
        <v>73.1</v>
      </c>
    </row>
    <row r="8" spans="1:6" ht="94.5" customHeight="1">
      <c r="A8" s="1">
        <v>2</v>
      </c>
      <c r="B8" s="1" t="s">
        <v>119</v>
      </c>
      <c r="C8" s="1" t="s">
        <v>118</v>
      </c>
      <c r="D8" s="10">
        <v>540</v>
      </c>
      <c r="E8" s="10">
        <v>0</v>
      </c>
      <c r="F8" s="10">
        <v>0</v>
      </c>
    </row>
    <row r="9" spans="1:6" ht="54" customHeight="1">
      <c r="A9" s="1">
        <v>3</v>
      </c>
      <c r="B9" s="21" t="s">
        <v>116</v>
      </c>
      <c r="C9" s="5" t="s">
        <v>117</v>
      </c>
      <c r="D9" s="1" t="s">
        <v>14</v>
      </c>
      <c r="E9" s="10">
        <v>6.9</v>
      </c>
      <c r="F9" s="10">
        <v>6.9</v>
      </c>
    </row>
    <row r="10" spans="1:6" ht="39" customHeight="1">
      <c r="A10" s="3"/>
      <c r="B10" s="1" t="s">
        <v>120</v>
      </c>
      <c r="C10" s="225" t="s">
        <v>58</v>
      </c>
      <c r="D10" s="225">
        <v>642</v>
      </c>
      <c r="E10" s="10">
        <v>67</v>
      </c>
      <c r="F10" s="8">
        <v>67</v>
      </c>
    </row>
    <row r="11" spans="1:6" ht="30" customHeight="1">
      <c r="A11" s="3"/>
      <c r="B11" s="1" t="s">
        <v>121</v>
      </c>
      <c r="C11" s="226"/>
      <c r="D11" s="226"/>
      <c r="E11" s="10">
        <v>37</v>
      </c>
      <c r="F11" s="8">
        <v>49</v>
      </c>
    </row>
    <row r="12" spans="1:6" ht="35.25" customHeight="1">
      <c r="A12" s="3" t="s">
        <v>41</v>
      </c>
      <c r="B12" s="1" t="s">
        <v>16</v>
      </c>
      <c r="C12" s="1" t="s">
        <v>59</v>
      </c>
      <c r="D12" s="1">
        <v>920</v>
      </c>
      <c r="E12" s="2">
        <v>983</v>
      </c>
      <c r="F12" s="2">
        <v>983.1</v>
      </c>
    </row>
    <row r="13" spans="1:6" s="33" customFormat="1" ht="47.25" customHeight="1">
      <c r="A13" s="34" t="s">
        <v>36</v>
      </c>
      <c r="B13" s="35" t="s">
        <v>86</v>
      </c>
      <c r="C13" s="36" t="s">
        <v>13</v>
      </c>
      <c r="D13" s="36">
        <v>979</v>
      </c>
      <c r="E13" s="36">
        <v>20.1</v>
      </c>
      <c r="F13" s="36">
        <v>20.1</v>
      </c>
    </row>
    <row r="14" spans="1:6" ht="60.75" customHeight="1">
      <c r="A14" s="19"/>
      <c r="B14" s="116" t="s">
        <v>182</v>
      </c>
      <c r="C14" s="17"/>
      <c r="D14" s="17"/>
      <c r="E14" s="17"/>
      <c r="F14" s="17"/>
    </row>
    <row r="15" spans="1:6" ht="12.75">
      <c r="A15" s="20"/>
      <c r="B15" s="17"/>
      <c r="C15" s="17"/>
      <c r="D15" s="17"/>
      <c r="E15" s="17"/>
      <c r="F15" s="17"/>
    </row>
    <row r="16" spans="1:6" ht="12.75">
      <c r="A16" s="17"/>
      <c r="B16" s="17"/>
      <c r="C16" s="17"/>
      <c r="D16" s="17"/>
      <c r="E16" s="17"/>
      <c r="F16" s="17"/>
    </row>
    <row r="17" spans="1:6" ht="12.75">
      <c r="A17" s="17"/>
      <c r="B17" s="17"/>
      <c r="C17" s="17"/>
      <c r="D17" s="17"/>
      <c r="E17" s="17"/>
      <c r="F17" s="17"/>
    </row>
  </sheetData>
  <sheetProtection selectLockedCells="1" selectUnlockedCells="1"/>
  <mergeCells count="8">
    <mergeCell ref="A3:F4"/>
    <mergeCell ref="C10:C11"/>
    <mergeCell ref="D10:D11"/>
    <mergeCell ref="B5:B6"/>
    <mergeCell ref="A5:A6"/>
    <mergeCell ref="E5:E6"/>
    <mergeCell ref="F5:F6"/>
    <mergeCell ref="C5:D5"/>
  </mergeCells>
  <printOptions/>
  <pageMargins left="0.45" right="0.37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A2" sqref="A2:F10"/>
    </sheetView>
  </sheetViews>
  <sheetFormatPr defaultColWidth="11.57421875" defaultRowHeight="12.75"/>
  <cols>
    <col min="1" max="1" width="2.8515625" style="33" customWidth="1"/>
    <col min="2" max="2" width="27.421875" style="33" customWidth="1"/>
    <col min="3" max="3" width="20.00390625" style="33" customWidth="1"/>
    <col min="4" max="4" width="8.57421875" style="33" customWidth="1"/>
    <col min="5" max="5" width="18.7109375" style="33" customWidth="1"/>
    <col min="6" max="6" width="13.8515625" style="33" customWidth="1"/>
    <col min="7" max="16384" width="11.57421875" style="33" customWidth="1"/>
  </cols>
  <sheetData>
    <row r="2" ht="15.75">
      <c r="A2" s="135" t="s">
        <v>184</v>
      </c>
    </row>
    <row r="4" spans="1:6" ht="30" customHeight="1">
      <c r="A4" s="233" t="s">
        <v>180</v>
      </c>
      <c r="B4" s="234"/>
      <c r="C4" s="234"/>
      <c r="D4" s="234"/>
      <c r="E4" s="234"/>
      <c r="F4" s="235"/>
    </row>
    <row r="5" spans="1:6" ht="20.25" customHeight="1">
      <c r="A5" s="223" t="s">
        <v>0</v>
      </c>
      <c r="B5" s="236" t="s">
        <v>1</v>
      </c>
      <c r="C5" s="237" t="s">
        <v>2</v>
      </c>
      <c r="D5" s="238"/>
      <c r="E5" s="236" t="s">
        <v>142</v>
      </c>
      <c r="F5" s="236" t="s">
        <v>52</v>
      </c>
    </row>
    <row r="6" spans="1:6" ht="42.75" customHeight="1">
      <c r="A6" s="223"/>
      <c r="B6" s="236"/>
      <c r="C6" s="90" t="s">
        <v>54</v>
      </c>
      <c r="D6" s="91" t="s">
        <v>51</v>
      </c>
      <c r="E6" s="236"/>
      <c r="F6" s="236"/>
    </row>
    <row r="7" spans="1:6" ht="115.5" customHeight="1">
      <c r="A7" s="34" t="s">
        <v>3</v>
      </c>
      <c r="B7" s="35" t="s">
        <v>18</v>
      </c>
      <c r="C7" s="36" t="s">
        <v>56</v>
      </c>
      <c r="D7" s="36">
        <v>744</v>
      </c>
      <c r="E7" s="36">
        <v>0</v>
      </c>
      <c r="F7" s="36">
        <v>0</v>
      </c>
    </row>
    <row r="8" spans="1:6" ht="98.25" customHeight="1">
      <c r="A8" s="34" t="s">
        <v>4</v>
      </c>
      <c r="B8" s="36" t="s">
        <v>136</v>
      </c>
      <c r="C8" s="231" t="s">
        <v>13</v>
      </c>
      <c r="D8" s="231"/>
      <c r="E8" s="89">
        <v>755.7</v>
      </c>
      <c r="F8" s="89">
        <v>1239.6</v>
      </c>
    </row>
    <row r="9" spans="1:6" ht="31.5" customHeight="1">
      <c r="A9" s="92"/>
      <c r="B9" s="36" t="s">
        <v>131</v>
      </c>
      <c r="C9" s="232"/>
      <c r="D9" s="232"/>
      <c r="E9" s="89">
        <v>64.1</v>
      </c>
      <c r="F9" s="89">
        <v>814.9</v>
      </c>
    </row>
    <row r="10" spans="1:6" ht="63.75" customHeight="1">
      <c r="A10" s="34" t="s">
        <v>6</v>
      </c>
      <c r="B10" s="35" t="s">
        <v>132</v>
      </c>
      <c r="C10" s="36" t="s">
        <v>133</v>
      </c>
      <c r="D10" s="36"/>
      <c r="E10" s="36">
        <v>65</v>
      </c>
      <c r="F10" s="36">
        <v>57</v>
      </c>
    </row>
  </sheetData>
  <sheetProtection selectLockedCells="1" selectUnlockedCells="1"/>
  <mergeCells count="8">
    <mergeCell ref="C8:C9"/>
    <mergeCell ref="D8:D9"/>
    <mergeCell ref="A4:F4"/>
    <mergeCell ref="F5:F6"/>
    <mergeCell ref="E5:E6"/>
    <mergeCell ref="C5:D5"/>
    <mergeCell ref="B5:B6"/>
    <mergeCell ref="A5:A6"/>
  </mergeCells>
  <printOptions/>
  <pageMargins left="0.7875" right="0.22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7">
      <selection activeCell="B24" sqref="B24"/>
    </sheetView>
  </sheetViews>
  <sheetFormatPr defaultColWidth="9.140625" defaultRowHeight="12.75"/>
  <cols>
    <col min="1" max="1" width="4.00390625" style="0" customWidth="1"/>
    <col min="2" max="2" width="31.421875" style="44" customWidth="1"/>
    <col min="3" max="3" width="15.57421875" style="0" customWidth="1"/>
    <col min="4" max="4" width="5.8515625" style="0" customWidth="1"/>
    <col min="5" max="5" width="19.140625" style="0" customWidth="1"/>
    <col min="6" max="6" width="11.8515625" style="0" customWidth="1"/>
  </cols>
  <sheetData>
    <row r="1" spans="1:6" ht="24.75" customHeight="1">
      <c r="A1" s="239" t="s">
        <v>189</v>
      </c>
      <c r="B1" s="239"/>
      <c r="C1" s="239"/>
      <c r="D1" s="239"/>
      <c r="E1" s="239"/>
      <c r="F1" s="239"/>
    </row>
    <row r="2" spans="1:6" ht="20.25" customHeight="1">
      <c r="A2" s="216" t="s">
        <v>0</v>
      </c>
      <c r="B2" s="241" t="s">
        <v>1</v>
      </c>
      <c r="C2" s="216" t="s">
        <v>2</v>
      </c>
      <c r="D2" s="216"/>
      <c r="E2" s="218" t="s">
        <v>143</v>
      </c>
      <c r="F2" s="218" t="s">
        <v>52</v>
      </c>
    </row>
    <row r="3" spans="1:6" ht="39.75" customHeight="1">
      <c r="A3" s="216"/>
      <c r="B3" s="241"/>
      <c r="C3" s="13" t="s">
        <v>54</v>
      </c>
      <c r="D3" s="13" t="s">
        <v>51</v>
      </c>
      <c r="E3" s="218"/>
      <c r="F3" s="218"/>
    </row>
    <row r="4" spans="1:6" ht="63.75" customHeight="1">
      <c r="A4" s="1">
        <v>1</v>
      </c>
      <c r="B4" s="38" t="s">
        <v>68</v>
      </c>
      <c r="C4" s="1" t="s">
        <v>14</v>
      </c>
      <c r="D4" s="1">
        <v>744</v>
      </c>
      <c r="E4" s="2">
        <v>16.6</v>
      </c>
      <c r="F4" s="89">
        <v>4.15</v>
      </c>
    </row>
    <row r="5" spans="1:6" ht="99.75" customHeight="1">
      <c r="A5" s="1">
        <v>2</v>
      </c>
      <c r="B5" s="38" t="s">
        <v>69</v>
      </c>
      <c r="C5" s="1" t="s">
        <v>122</v>
      </c>
      <c r="D5" s="1">
        <v>540</v>
      </c>
      <c r="E5" s="1">
        <v>0</v>
      </c>
      <c r="F5" s="36">
        <v>0</v>
      </c>
    </row>
    <row r="6" spans="1:6" ht="187.5" customHeight="1">
      <c r="A6" s="1">
        <v>3</v>
      </c>
      <c r="B6" s="39" t="s">
        <v>92</v>
      </c>
      <c r="C6" s="1" t="s">
        <v>123</v>
      </c>
      <c r="D6" s="1">
        <v>744</v>
      </c>
      <c r="E6" s="1">
        <v>100</v>
      </c>
      <c r="F6" s="36">
        <v>100</v>
      </c>
    </row>
    <row r="7" spans="1:6" ht="95.25" customHeight="1">
      <c r="A7" s="1">
        <v>4</v>
      </c>
      <c r="B7" s="39" t="s">
        <v>93</v>
      </c>
      <c r="C7" s="1" t="s">
        <v>124</v>
      </c>
      <c r="D7" s="1">
        <v>744</v>
      </c>
      <c r="E7" s="1">
        <v>0</v>
      </c>
      <c r="F7" s="36">
        <v>0</v>
      </c>
    </row>
    <row r="8" spans="1:6" ht="95.25" customHeight="1">
      <c r="A8" s="1">
        <v>5</v>
      </c>
      <c r="B8" s="39" t="s">
        <v>116</v>
      </c>
      <c r="C8" s="1" t="s">
        <v>117</v>
      </c>
      <c r="D8" s="1" t="s">
        <v>14</v>
      </c>
      <c r="E8" s="1">
        <v>4.6</v>
      </c>
      <c r="F8" s="36">
        <v>1.15</v>
      </c>
    </row>
    <row r="9" spans="1:11" ht="51.75" customHeight="1">
      <c r="A9" s="3" t="s">
        <v>32</v>
      </c>
      <c r="B9" s="39" t="s">
        <v>70</v>
      </c>
      <c r="C9" s="240" t="s">
        <v>72</v>
      </c>
      <c r="D9" s="240">
        <v>642</v>
      </c>
      <c r="E9" s="10">
        <v>24</v>
      </c>
      <c r="F9" s="138">
        <v>6</v>
      </c>
      <c r="K9" s="9"/>
    </row>
    <row r="10" spans="1:11" ht="45" customHeight="1">
      <c r="A10" s="3"/>
      <c r="B10" s="39" t="s">
        <v>71</v>
      </c>
      <c r="C10" s="240"/>
      <c r="D10" s="240"/>
      <c r="E10" s="10">
        <v>4</v>
      </c>
      <c r="F10" s="138">
        <v>1</v>
      </c>
      <c r="K10" s="9"/>
    </row>
    <row r="11" spans="1:6" ht="57" customHeight="1">
      <c r="A11" s="3" t="s">
        <v>33</v>
      </c>
      <c r="B11" s="39" t="s">
        <v>16</v>
      </c>
      <c r="C11" s="1" t="s">
        <v>59</v>
      </c>
      <c r="D11" s="1">
        <v>920</v>
      </c>
      <c r="E11" s="11">
        <v>312</v>
      </c>
      <c r="F11" s="36">
        <v>83.1</v>
      </c>
    </row>
    <row r="12" spans="1:6" s="33" customFormat="1" ht="60.75" customHeight="1">
      <c r="A12" s="34" t="s">
        <v>84</v>
      </c>
      <c r="B12" s="40" t="s">
        <v>73</v>
      </c>
      <c r="C12" s="36" t="s">
        <v>13</v>
      </c>
      <c r="D12" s="36">
        <v>979</v>
      </c>
      <c r="E12" s="36">
        <v>12.8</v>
      </c>
      <c r="F12" s="36">
        <v>3.15</v>
      </c>
    </row>
    <row r="13" spans="1:7" ht="29.25" customHeight="1">
      <c r="A13" s="34" t="s">
        <v>84</v>
      </c>
      <c r="B13" s="40" t="s">
        <v>91</v>
      </c>
      <c r="C13" s="36" t="s">
        <v>59</v>
      </c>
      <c r="D13" s="36">
        <v>920</v>
      </c>
      <c r="E13" s="89">
        <v>40</v>
      </c>
      <c r="F13" s="89">
        <v>2.6</v>
      </c>
      <c r="G13" s="37"/>
    </row>
    <row r="14" spans="1:6" ht="56.25" customHeight="1">
      <c r="A14" s="34" t="s">
        <v>134</v>
      </c>
      <c r="B14" s="40" t="s">
        <v>125</v>
      </c>
      <c r="C14" s="36" t="s">
        <v>13</v>
      </c>
      <c r="D14" s="36">
        <v>979</v>
      </c>
      <c r="E14" s="36">
        <v>100</v>
      </c>
      <c r="F14" s="36">
        <v>0.4</v>
      </c>
    </row>
    <row r="15" spans="1:6" ht="135">
      <c r="A15" s="22">
        <v>11</v>
      </c>
      <c r="B15" s="41" t="s">
        <v>94</v>
      </c>
      <c r="C15" s="1" t="s">
        <v>95</v>
      </c>
      <c r="D15" s="1">
        <v>55</v>
      </c>
      <c r="E15" s="1">
        <v>7185.9</v>
      </c>
      <c r="F15" s="36">
        <v>7185.9</v>
      </c>
    </row>
    <row r="16" spans="1:6" ht="15">
      <c r="A16" s="22">
        <v>12</v>
      </c>
      <c r="B16" s="41" t="s">
        <v>96</v>
      </c>
      <c r="C16" s="1" t="s">
        <v>97</v>
      </c>
      <c r="D16" s="1">
        <v>698</v>
      </c>
      <c r="E16" s="1">
        <v>1</v>
      </c>
      <c r="F16" s="139">
        <v>1</v>
      </c>
    </row>
    <row r="17" spans="1:6" ht="45">
      <c r="A17" s="22">
        <v>13</v>
      </c>
      <c r="B17" s="41" t="s">
        <v>98</v>
      </c>
      <c r="C17" s="1" t="s">
        <v>95</v>
      </c>
      <c r="D17" s="6" t="s">
        <v>99</v>
      </c>
      <c r="E17" s="1">
        <v>2744</v>
      </c>
      <c r="F17" s="36">
        <v>2744</v>
      </c>
    </row>
    <row r="18" spans="1:6" ht="15" customHeight="1">
      <c r="A18" s="27"/>
      <c r="B18" s="42" t="s">
        <v>155</v>
      </c>
      <c r="C18" s="27"/>
      <c r="D18" s="27"/>
      <c r="E18" s="27"/>
      <c r="F18" s="27"/>
    </row>
    <row r="19" spans="1:6" ht="30">
      <c r="A19" s="27"/>
      <c r="B19" s="43" t="s">
        <v>157</v>
      </c>
      <c r="C19" s="7" t="s">
        <v>156</v>
      </c>
      <c r="D19" s="27">
        <v>642</v>
      </c>
      <c r="E19" s="7"/>
      <c r="F19" s="27"/>
    </row>
    <row r="20" spans="1:6" ht="15">
      <c r="A20" s="27"/>
      <c r="B20" s="43" t="s">
        <v>160</v>
      </c>
      <c r="C20" s="27"/>
      <c r="D20" s="27"/>
      <c r="E20" s="7"/>
      <c r="F20" s="27"/>
    </row>
    <row r="21" spans="1:6" ht="15">
      <c r="A21" s="27"/>
      <c r="B21" s="43" t="s">
        <v>158</v>
      </c>
      <c r="C21" s="27"/>
      <c r="D21" s="27"/>
      <c r="E21" s="7"/>
      <c r="F21" s="27"/>
    </row>
    <row r="22" spans="1:6" ht="15">
      <c r="A22" s="27"/>
      <c r="B22" s="43" t="s">
        <v>159</v>
      </c>
      <c r="C22" s="27"/>
      <c r="D22" s="27"/>
      <c r="E22" s="7"/>
      <c r="F22" s="27"/>
    </row>
    <row r="24" ht="12.75">
      <c r="B24" s="152" t="s">
        <v>190</v>
      </c>
    </row>
  </sheetData>
  <sheetProtection/>
  <mergeCells count="8">
    <mergeCell ref="A1:F1"/>
    <mergeCell ref="C9:C10"/>
    <mergeCell ref="D9:D10"/>
    <mergeCell ref="A2:A3"/>
    <mergeCell ref="B2:B3"/>
    <mergeCell ref="F2:F3"/>
    <mergeCell ref="C2:D2"/>
    <mergeCell ref="E2:E3"/>
  </mergeCells>
  <printOptions/>
  <pageMargins left="0.16" right="0.23" top="0.3" bottom="1" header="0.29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5.7109375" style="0" customWidth="1"/>
    <col min="2" max="2" width="31.421875" style="0" customWidth="1"/>
    <col min="3" max="3" width="15.57421875" style="0" customWidth="1"/>
    <col min="4" max="4" width="8.7109375" style="0" customWidth="1"/>
    <col min="5" max="5" width="18.57421875" style="0" customWidth="1"/>
    <col min="6" max="6" width="16.7109375" style="0" customWidth="1"/>
  </cols>
  <sheetData>
    <row r="1" spans="1:6" ht="19.5" customHeight="1">
      <c r="A1" s="242" t="s">
        <v>191</v>
      </c>
      <c r="B1" s="243"/>
      <c r="C1" s="243"/>
      <c r="D1" s="243"/>
      <c r="E1" s="243"/>
      <c r="F1" s="244"/>
    </row>
    <row r="2" spans="1:6" ht="20.25" customHeight="1">
      <c r="A2" s="216" t="s">
        <v>0</v>
      </c>
      <c r="B2" s="216" t="s">
        <v>1</v>
      </c>
      <c r="C2" s="229" t="s">
        <v>2</v>
      </c>
      <c r="D2" s="230"/>
      <c r="E2" s="216" t="s">
        <v>144</v>
      </c>
      <c r="F2" s="218" t="s">
        <v>55</v>
      </c>
    </row>
    <row r="3" spans="1:6" ht="84.75" customHeight="1">
      <c r="A3" s="216"/>
      <c r="B3" s="216"/>
      <c r="C3" s="13" t="s">
        <v>17</v>
      </c>
      <c r="D3" s="13" t="s">
        <v>51</v>
      </c>
      <c r="E3" s="216"/>
      <c r="F3" s="218"/>
    </row>
    <row r="4" spans="1:12" ht="75.75" customHeight="1">
      <c r="A4" s="6" t="s">
        <v>3</v>
      </c>
      <c r="B4" s="1" t="s">
        <v>44</v>
      </c>
      <c r="C4" s="1" t="s">
        <v>14</v>
      </c>
      <c r="D4" s="1"/>
      <c r="E4" s="12">
        <v>76</v>
      </c>
      <c r="F4" s="12">
        <v>99.9</v>
      </c>
      <c r="L4" s="9"/>
    </row>
    <row r="5" spans="1:6" ht="106.5" customHeight="1">
      <c r="A5" s="6" t="s">
        <v>4</v>
      </c>
      <c r="B5" s="14" t="s">
        <v>53</v>
      </c>
      <c r="C5" s="1" t="s">
        <v>8</v>
      </c>
      <c r="D5" s="1"/>
      <c r="E5" s="11">
        <v>0</v>
      </c>
      <c r="F5" s="1">
        <v>0</v>
      </c>
    </row>
    <row r="6" spans="1:6" ht="141" customHeight="1">
      <c r="A6" s="6" t="s">
        <v>6</v>
      </c>
      <c r="B6" s="4" t="s">
        <v>130</v>
      </c>
      <c r="C6" s="1" t="s">
        <v>15</v>
      </c>
      <c r="D6" s="1">
        <v>979</v>
      </c>
      <c r="E6" s="2">
        <v>16.3</v>
      </c>
      <c r="F6" s="1">
        <v>5.7</v>
      </c>
    </row>
    <row r="7" spans="1:6" s="33" customFormat="1" ht="89.25" customHeight="1">
      <c r="A7" s="88" t="s">
        <v>7</v>
      </c>
      <c r="B7" s="35" t="s">
        <v>138</v>
      </c>
      <c r="C7" s="36" t="s">
        <v>135</v>
      </c>
      <c r="D7" s="36">
        <v>908</v>
      </c>
      <c r="E7" s="89">
        <v>288.5</v>
      </c>
      <c r="F7" s="89">
        <v>2181.5</v>
      </c>
    </row>
    <row r="8" ht="12.75">
      <c r="F8" s="9"/>
    </row>
  </sheetData>
  <sheetProtection/>
  <mergeCells count="6">
    <mergeCell ref="A1:F1"/>
    <mergeCell ref="F2:F3"/>
    <mergeCell ref="C2:D2"/>
    <mergeCell ref="A2:A3"/>
    <mergeCell ref="B2:B3"/>
    <mergeCell ref="E2:E3"/>
  </mergeCells>
  <printOptions/>
  <pageMargins left="0.16" right="0.23" top="0.3" bottom="1" header="0.29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Burliyat</dc:creator>
  <cp:keywords/>
  <dc:description/>
  <cp:lastModifiedBy>Пользователь</cp:lastModifiedBy>
  <cp:lastPrinted>2023-04-25T06:58:09Z</cp:lastPrinted>
  <dcterms:created xsi:type="dcterms:W3CDTF">2014-05-19T07:38:36Z</dcterms:created>
  <dcterms:modified xsi:type="dcterms:W3CDTF">2023-04-25T08:18:56Z</dcterms:modified>
  <cp:category/>
  <cp:version/>
  <cp:contentType/>
  <cp:contentStatus/>
</cp:coreProperties>
</file>